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п 151 от 08.09.17\"/>
    </mc:Choice>
  </mc:AlternateContent>
  <bookViews>
    <workbookView xWindow="120" yWindow="120" windowWidth="15195" windowHeight="11640"/>
  </bookViews>
  <sheets>
    <sheet name="приложение 3 (2)" sheetId="2" r:id="rId1"/>
    <sheet name="приложение 3" sheetId="1" r:id="rId2"/>
  </sheets>
  <calcPr calcId="152511"/>
</workbook>
</file>

<file path=xl/calcChain.xml><?xml version="1.0" encoding="utf-8"?>
<calcChain xmlns="http://schemas.openxmlformats.org/spreadsheetml/2006/main">
  <c r="AH36" i="2" l="1"/>
  <c r="AK36" i="2" s="1"/>
  <c r="AK121" i="2"/>
  <c r="AG123" i="2"/>
  <c r="AK123" i="2" s="1"/>
  <c r="AK122" i="2"/>
  <c r="AK120" i="2"/>
  <c r="AK115" i="2"/>
  <c r="AK113" i="2"/>
  <c r="AK112" i="2"/>
  <c r="AK108" i="2"/>
  <c r="AK107" i="2"/>
  <c r="AK97" i="2"/>
  <c r="AK95" i="2"/>
  <c r="AK92" i="2"/>
  <c r="AK88" i="2"/>
  <c r="AK79" i="2"/>
  <c r="AK78" i="2"/>
  <c r="AK77" i="2"/>
  <c r="AK76" i="2"/>
  <c r="AK75" i="2"/>
  <c r="AK69" i="2"/>
  <c r="AK68" i="2"/>
  <c r="AK64" i="2"/>
  <c r="AK62" i="2"/>
  <c r="AK60" i="2"/>
  <c r="AK52" i="2"/>
  <c r="AK45" i="2"/>
  <c r="AK42" i="2"/>
  <c r="AK40" i="2"/>
  <c r="AK37" i="2"/>
  <c r="AK26" i="1"/>
  <c r="AK108" i="1"/>
  <c r="AG123" i="1"/>
  <c r="AK50" i="1"/>
  <c r="AK48" i="1"/>
  <c r="AK107" i="1"/>
  <c r="AK76" i="1"/>
  <c r="AK122" i="1"/>
  <c r="AK36" i="1"/>
  <c r="AK37" i="1"/>
  <c r="AK60" i="1"/>
  <c r="AK62" i="1"/>
  <c r="AK67" i="1"/>
  <c r="AK68" i="1"/>
  <c r="AK69" i="1"/>
  <c r="AK75" i="1"/>
  <c r="AK77" i="1"/>
  <c r="AK78" i="1"/>
  <c r="AK79" i="1"/>
  <c r="AK88" i="1"/>
  <c r="AK92" i="1"/>
  <c r="AK112" i="1"/>
  <c r="AK113" i="1"/>
  <c r="AK115" i="1"/>
  <c r="AK120" i="1"/>
  <c r="AK121" i="1"/>
  <c r="AK97" i="1"/>
  <c r="AK64" i="1"/>
  <c r="AK52" i="1"/>
  <c r="AK45" i="1"/>
  <c r="AK42" i="1"/>
  <c r="AK40" i="1"/>
  <c r="AK95" i="1"/>
  <c r="AH27" i="2" l="1"/>
  <c r="AK123" i="1"/>
  <c r="AK27" i="1"/>
  <c r="AK27" i="2" l="1"/>
  <c r="AK26" i="2"/>
</calcChain>
</file>

<file path=xl/sharedStrings.xml><?xml version="1.0" encoding="utf-8"?>
<sst xmlns="http://schemas.openxmlformats.org/spreadsheetml/2006/main" count="533" uniqueCount="154">
  <si>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</si>
  <si>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</si>
  <si>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</si>
  <si>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</si>
  <si>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</si>
  <si>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</si>
  <si>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</si>
  <si>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</si>
  <si>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</si>
  <si>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</si>
  <si>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</si>
  <si>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</si>
  <si>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</si>
  <si>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</si>
  <si>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</si>
  <si>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</si>
  <si>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</si>
  <si>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</si>
  <si>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</si>
  <si>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</si>
  <si>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</si>
  <si>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Программная часть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</si>
  <si>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</si>
  <si>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</si>
  <si>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</si>
  <si>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</si>
  <si>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</si>
  <si>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</si>
  <si>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Программа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</si>
  <si>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</si>
  <si>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</si>
  <si>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</si>
  <si>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</si>
  <si>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</si>
  <si>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</si>
  <si>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</si>
  <si>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</si>
  <si>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</si>
  <si>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</si>
  <si>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</si>
  <si>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</si>
  <si>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</si>
  <si>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</si>
  <si>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</si>
  <si>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</si>
  <si>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</si>
  <si>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</si>
  <si>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</si>
  <si>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</si>
  <si>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</si>
  <si>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</si>
  <si>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</si>
  <si>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</si>
  <si>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</si>
  <si>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</si>
  <si>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</si>
  <si>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</si>
  <si>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</si>
  <si>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</si>
  <si>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</si>
  <si>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</si>
  <si>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</si>
  <si>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</si>
  <si>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</si>
  <si>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</si>
  <si>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</si>
  <si>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</si>
  <si>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</si>
  <si>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</si>
  <si>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</si>
  <si>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</si>
  <si>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</si>
  <si>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</si>
  <si>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</si>
  <si>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</si>
  <si>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</si>
  <si>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</si>
  <si>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Мероприятие 1.004 "Предоставление субсидии на реализацию расходных обязательств  редакции районной газеты «Авангард»"</t>
  </si>
  <si>
    <t>Показатель 1 " Средний сложившийся тираж номера"</t>
  </si>
  <si>
    <t>Мероприятие 1.005 "Субсидии на развитие материально-технической базы редакции районной газеты «Авангард»"</t>
  </si>
  <si>
    <t>Показатель 1 " Количество рабочих мест, оборудованных полным комплектом"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</si>
  <si>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</si>
  <si>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</si>
  <si>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</si>
  <si>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</si>
  <si>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</si>
  <si>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</si>
  <si>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</si>
  <si>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</si>
  <si>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</si>
  <si>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</si>
  <si>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</si>
  <si>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</si>
  <si>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</si>
  <si>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</si>
  <si>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</si>
  <si>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</si>
  <si>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</si>
  <si>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</si>
  <si>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</si>
  <si>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</si>
  <si>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</si>
  <si>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</si>
  <si>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</si>
  <si>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</si>
  <si>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</si>
  <si>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</si>
  <si>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</si>
  <si>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</si>
  <si>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</si>
  <si>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</si>
  <si>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Главный администратор (администратор) муниципальной программы Администрация Западнодвинского района</t>
  </si>
  <si>
    <t>Финансовый год, предшествующий году реализации программы, 2013 год</t>
  </si>
  <si>
    <t>д</t>
  </si>
  <si>
    <t>S</t>
  </si>
  <si>
    <t>Г</t>
  </si>
  <si>
    <t>Ж</t>
  </si>
  <si>
    <t>2. Цель - цель муниципальной программы;</t>
  </si>
  <si>
    <t>Показатель 2 "Доля дополнительно выделенных средств на содержание отдела ЗАГС"</t>
  </si>
  <si>
    <t>тыс.руб.</t>
  </si>
  <si>
    <t>Показатель 1 "Загрузка технических средств"</t>
  </si>
  <si>
    <t>час.</t>
  </si>
  <si>
    <t>Д</t>
  </si>
  <si>
    <t>С</t>
  </si>
  <si>
    <t>Н</t>
  </si>
  <si>
    <t xml:space="preserve"> экз.</t>
  </si>
  <si>
    <t>Мероприятия 1.007 "Субсидия на иные цели телерадиовещанию"</t>
  </si>
  <si>
    <t>Приложение  к постановлению Администрации Западнодвинского района</t>
  </si>
  <si>
    <t xml:space="preserve">                                                                "Приложение 1                                                                                                                                                                       к муниципальной программе Западнодвинского района "Муниципальное управление в муниципальном образовании Западнодвинский район Тверской области на 2014-2019 годы"</t>
  </si>
  <si>
    <t>_</t>
  </si>
  <si>
    <t>Показатель 1 "Уровень удовлетворенности граждан работой  администрации Западнодвинского района и ее структурных подразделений к 2019 году не менее 82%"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</si>
  <si>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2019 году  не  менее 87%"</t>
  </si>
  <si>
    <t>Показатель 5 "Доля муниципальных служащих, имеющих постоянную мотивацию на профессиональное  развитие и реализующих ее, к 2019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</si>
  <si>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2019 году не менее 87%."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</si>
  <si>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2019 году не менее 93%"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</si>
  <si>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2019 году не менее 82 %"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</si>
  <si>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</si>
  <si>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2 "Штатная численность отдела ЗАГС администрации Западнодвинского районаТверской области"</t>
  </si>
  <si>
    <t>Показатель 2 "Количество редакций районных и городских газет, которым оказана поддержка в рамках мероприятия"</t>
  </si>
  <si>
    <t>ед</t>
  </si>
  <si>
    <t>Мероприятие 2.002 "Обеспечение деятельности МКУ "Межведомственная централизованнная бухгалтерия "</t>
  </si>
  <si>
    <t>Показатель 2 "Количество обслуживаемых организаций МКУ "Межведомственная централизованная бухгалтерия"</t>
  </si>
  <si>
    <t>55</t>
  </si>
  <si>
    <t>в</t>
  </si>
  <si>
    <t>Муниципальное управление в муниципальном образовании Западнодвинский район Тверской области на 2014-2019 г</t>
  </si>
  <si>
    <t>Мероприятие 1.006 "Предоставлении субсидии на реализацию расходных обязательств редакции районной газеты  за счет областного бюджета</t>
  </si>
  <si>
    <t>О</t>
  </si>
  <si>
    <t>Мероприятие 2.003
"Осуществление отдельных
 государственных полномочий
 по организации деятельности
 выполнения отчетности, согласно Закона Тверской области № 22-ЗО от 07.04.2016 г.».</t>
  </si>
  <si>
    <t>тыс.
руб</t>
  </si>
  <si>
    <t>Показатель 1 
«Количество
 организационных
 мероприятий в
 области обращения
 с твердыми 
коммунальными
 отходами»</t>
  </si>
  <si>
    <t>Значение</t>
  </si>
  <si>
    <t xml:space="preserve">от 26.01.2017 г. № 11             </t>
  </si>
  <si>
    <t>1137, 8</t>
  </si>
  <si>
    <t xml:space="preserve">от 08.09.2017 г. № 151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</si>
</sst>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164" fontId="3" fillId="0" borderId="0" xfId="0" applyNumberFormat="1" applyFont="1"/>
    <xf numFmtId="164" fontId="4" fillId="0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2" xfId="0" applyFont="1" applyBorder="1"/>
    <xf numFmtId="49" fontId="4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/>
    <xf numFmtId="164" fontId="5" fillId="3" borderId="1" xfId="0" applyNumberFormat="1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6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/>
    <xf numFmtId="1" fontId="4" fillId="0" borderId="1" xfId="0" applyNumberFormat="1" applyFont="1" applyFill="1" applyBorder="1"/>
    <xf numFmtId="0" fontId="3" fillId="0" borderId="0" xfId="0" applyFont="1" applyFill="1"/>
    <xf numFmtId="0" fontId="2" fillId="4" borderId="2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0" fontId="5" fillId="4" borderId="1" xfId="0" applyFont="1" applyFill="1" applyBorder="1"/>
    <xf numFmtId="0" fontId="3" fillId="4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tabSelected="1" topLeftCell="F1" zoomScale="82" zoomScaleNormal="82" workbookViewId="0">
      <selection activeCell="U16" sqref="U16"/>
    </sheetView>
  </sheetViews>
  <sheetFormatPr defaultRowHeight="11.25" x14ac:dyDescent="0.2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.5703125" style="6" customWidth="1"/>
    <col min="31" max="31" width="9.5703125" style="6" customWidth="1"/>
    <col min="32" max="32" width="9.7109375" style="6" customWidth="1"/>
    <col min="33" max="33" width="8" style="71" customWidth="1"/>
    <col min="34" max="34" width="8.140625" style="80" customWidth="1"/>
    <col min="35" max="35" width="9.28515625" style="6" customWidth="1"/>
    <col min="36" max="36" width="7.7109375" style="6" customWidth="1"/>
    <col min="37" max="37" width="10.28515625" style="6" customWidth="1"/>
    <col min="38" max="16384" width="9.140625" style="6"/>
  </cols>
  <sheetData>
    <row r="1" spans="1:37" x14ac:dyDescent="0.2">
      <c r="AB1" s="101" t="s">
        <v>127</v>
      </c>
      <c r="AC1" s="101"/>
      <c r="AD1" s="101"/>
      <c r="AE1" s="101"/>
      <c r="AF1" s="101"/>
      <c r="AG1" s="101"/>
      <c r="AH1" s="101"/>
      <c r="AI1" s="101"/>
      <c r="AJ1" s="59"/>
      <c r="AK1" s="59"/>
    </row>
    <row r="2" spans="1:37" x14ac:dyDescent="0.2">
      <c r="AB2" s="101" t="s">
        <v>153</v>
      </c>
      <c r="AC2" s="101"/>
      <c r="AD2" s="101"/>
      <c r="AE2" s="101"/>
      <c r="AF2" s="101"/>
      <c r="AG2" s="101"/>
      <c r="AH2" s="101"/>
      <c r="AI2" s="101"/>
      <c r="AJ2" s="59"/>
      <c r="AK2" s="59"/>
    </row>
    <row r="3" spans="1:37" ht="12.75" customHeight="1" x14ac:dyDescent="0.2">
      <c r="AB3" s="102" t="s">
        <v>128</v>
      </c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37" x14ac:dyDescent="0.2"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37" s="1" customFormat="1" ht="12.75" customHeight="1" x14ac:dyDescent="0.2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AB5" s="102"/>
      <c r="AC5" s="102"/>
      <c r="AD5" s="102"/>
      <c r="AE5" s="102"/>
      <c r="AF5" s="102"/>
      <c r="AG5" s="102"/>
      <c r="AH5" s="102"/>
      <c r="AI5" s="102"/>
      <c r="AJ5" s="102"/>
      <c r="AK5" s="102"/>
    </row>
    <row r="6" spans="1:37" s="1" customFormat="1" ht="12.75" customHeight="1" x14ac:dyDescent="0.2">
      <c r="AB6" s="102"/>
      <c r="AC6" s="102"/>
      <c r="AD6" s="102"/>
      <c r="AE6" s="102"/>
      <c r="AF6" s="102"/>
      <c r="AG6" s="102"/>
      <c r="AH6" s="102"/>
      <c r="AI6" s="102"/>
      <c r="AJ6" s="102"/>
      <c r="AK6" s="102"/>
    </row>
    <row r="7" spans="1:37" s="1" customFormat="1" ht="54" customHeight="1" x14ac:dyDescent="0.2">
      <c r="H7" s="99" t="s">
        <v>144</v>
      </c>
      <c r="I7" s="99"/>
      <c r="J7" s="99"/>
      <c r="K7" s="99"/>
      <c r="L7" s="99"/>
      <c r="M7" s="99"/>
      <c r="N7" s="99"/>
      <c r="O7" s="99"/>
      <c r="AB7" s="102"/>
      <c r="AC7" s="102"/>
      <c r="AD7" s="102"/>
      <c r="AE7" s="102"/>
      <c r="AF7" s="102"/>
      <c r="AG7" s="102"/>
      <c r="AH7" s="102"/>
      <c r="AI7" s="102"/>
      <c r="AJ7" s="102"/>
      <c r="AK7" s="102"/>
    </row>
    <row r="8" spans="1:37" s="1" customFormat="1" ht="6.75" customHeight="1" x14ac:dyDescent="0.2">
      <c r="H8" s="7"/>
      <c r="I8" s="7"/>
      <c r="J8" s="7"/>
      <c r="K8" s="7"/>
      <c r="L8" s="7"/>
      <c r="M8" s="7"/>
      <c r="N8" s="7"/>
      <c r="O8" s="7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spans="1:37" s="1" customFormat="1" ht="14.25" customHeight="1" x14ac:dyDescent="0.2">
      <c r="F9" s="100" t="s">
        <v>16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37" s="1" customFormat="1" ht="12.75" customHeight="1" x14ac:dyDescent="0.2"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s="1" customFormat="1" ht="21.75" customHeight="1" x14ac:dyDescent="0.2">
      <c r="A11" s="96" t="s">
        <v>111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AD11" s="96"/>
      <c r="AE11" s="96"/>
      <c r="AF11" s="96"/>
      <c r="AG11" s="96"/>
      <c r="AH11" s="96"/>
      <c r="AI11" s="96"/>
      <c r="AJ11" s="96"/>
      <c r="AK11" s="96"/>
    </row>
    <row r="12" spans="1:37" s="1" customFormat="1" x14ac:dyDescent="0.2">
      <c r="AG12" s="62"/>
      <c r="AH12" s="62"/>
    </row>
    <row r="13" spans="1:37" s="1" customFormat="1" x14ac:dyDescent="0.2">
      <c r="A13" s="104" t="s">
        <v>1</v>
      </c>
      <c r="B13" s="104"/>
      <c r="C13" s="104"/>
      <c r="D13" s="104"/>
      <c r="E13" s="104"/>
      <c r="F13" s="104"/>
      <c r="G13" s="104"/>
      <c r="H13" s="104"/>
      <c r="I13" s="104"/>
      <c r="J13" s="104"/>
      <c r="AG13" s="62"/>
      <c r="AH13" s="62"/>
    </row>
    <row r="14" spans="1:37" s="1" customFormat="1" x14ac:dyDescent="0.2">
      <c r="A14" s="96" t="s">
        <v>23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AG14" s="62"/>
      <c r="AH14" s="62"/>
    </row>
    <row r="15" spans="1:37" s="1" customFormat="1" x14ac:dyDescent="0.2">
      <c r="A15" s="96" t="s">
        <v>117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AG15" s="62"/>
      <c r="AH15" s="62"/>
    </row>
    <row r="16" spans="1:37" s="1" customFormat="1" ht="24.75" customHeight="1" x14ac:dyDescent="0.2">
      <c r="A16" s="61">
        <v>3</v>
      </c>
      <c r="B16" s="100" t="s">
        <v>24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AG16" s="62"/>
      <c r="AH16" s="62"/>
    </row>
    <row r="17" spans="1:37" s="1" customFormat="1" ht="17.25" customHeight="1" x14ac:dyDescent="0.2">
      <c r="A17" s="96" t="s">
        <v>22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AG17" s="62"/>
      <c r="AH17" s="62"/>
    </row>
    <row r="18" spans="1:37" s="1" customFormat="1" ht="17.25" customHeight="1" x14ac:dyDescent="0.2">
      <c r="A18" s="96" t="s">
        <v>25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AG18" s="62"/>
      <c r="AH18" s="62"/>
    </row>
    <row r="19" spans="1:37" s="1" customFormat="1" ht="18.75" customHeight="1" x14ac:dyDescent="0.2">
      <c r="A19" s="96" t="s">
        <v>26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G19" s="62"/>
      <c r="AH19" s="62"/>
    </row>
    <row r="20" spans="1:37" s="61" customFormat="1" ht="17.25" customHeight="1" x14ac:dyDescent="0.2">
      <c r="A20" s="96" t="s">
        <v>27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</row>
    <row r="21" spans="1:37" s="1" customFormat="1" x14ac:dyDescent="0.2">
      <c r="AG21" s="62"/>
      <c r="AH21" s="62"/>
    </row>
    <row r="22" spans="1:37" s="1" customFormat="1" ht="91.5" customHeight="1" x14ac:dyDescent="0.2">
      <c r="A22" s="88" t="s">
        <v>18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94" t="s">
        <v>7</v>
      </c>
      <c r="S22" s="94"/>
      <c r="T22" s="94"/>
      <c r="U22" s="94"/>
      <c r="V22" s="94"/>
      <c r="W22" s="94"/>
      <c r="X22" s="94"/>
      <c r="Y22" s="94"/>
      <c r="Z22" s="94"/>
      <c r="AA22" s="95"/>
      <c r="AB22" s="82" t="s">
        <v>20</v>
      </c>
      <c r="AC22" s="82" t="s">
        <v>12</v>
      </c>
      <c r="AD22" s="82" t="s">
        <v>112</v>
      </c>
      <c r="AE22" s="93" t="s">
        <v>13</v>
      </c>
      <c r="AF22" s="94"/>
      <c r="AG22" s="94"/>
      <c r="AH22" s="94"/>
      <c r="AI22" s="94"/>
      <c r="AJ22" s="95"/>
      <c r="AK22" s="58" t="s">
        <v>14</v>
      </c>
    </row>
    <row r="23" spans="1:37" s="1" customFormat="1" ht="73.5" customHeight="1" x14ac:dyDescent="0.2">
      <c r="A23" s="89" t="s">
        <v>2</v>
      </c>
      <c r="B23" s="98"/>
      <c r="C23" s="90"/>
      <c r="D23" s="89" t="s">
        <v>3</v>
      </c>
      <c r="E23" s="90"/>
      <c r="F23" s="89" t="s">
        <v>4</v>
      </c>
      <c r="G23" s="90"/>
      <c r="H23" s="93" t="s">
        <v>17</v>
      </c>
      <c r="I23" s="94"/>
      <c r="J23" s="94"/>
      <c r="K23" s="94"/>
      <c r="L23" s="94"/>
      <c r="M23" s="94"/>
      <c r="N23" s="94"/>
      <c r="O23" s="94"/>
      <c r="P23" s="94"/>
      <c r="Q23" s="95"/>
      <c r="R23" s="89" t="s">
        <v>5</v>
      </c>
      <c r="S23" s="90"/>
      <c r="T23" s="82" t="s">
        <v>6</v>
      </c>
      <c r="U23" s="82" t="s">
        <v>8</v>
      </c>
      <c r="V23" s="82" t="s">
        <v>9</v>
      </c>
      <c r="W23" s="89" t="s">
        <v>10</v>
      </c>
      <c r="X23" s="98"/>
      <c r="Y23" s="90"/>
      <c r="Z23" s="89" t="s">
        <v>11</v>
      </c>
      <c r="AA23" s="90"/>
      <c r="AB23" s="97"/>
      <c r="AC23" s="97"/>
      <c r="AD23" s="97"/>
      <c r="AE23" s="82">
        <v>2014</v>
      </c>
      <c r="AF23" s="82">
        <v>2015</v>
      </c>
      <c r="AG23" s="84">
        <v>2016</v>
      </c>
      <c r="AH23" s="86">
        <v>2017</v>
      </c>
      <c r="AI23" s="88">
        <v>2018</v>
      </c>
      <c r="AJ23" s="81">
        <v>2019</v>
      </c>
      <c r="AK23" s="82" t="s">
        <v>150</v>
      </c>
    </row>
    <row r="24" spans="1:37" s="1" customFormat="1" ht="139.5" customHeight="1" x14ac:dyDescent="0.2">
      <c r="A24" s="91"/>
      <c r="B24" s="99"/>
      <c r="C24" s="92"/>
      <c r="D24" s="91"/>
      <c r="E24" s="92"/>
      <c r="F24" s="91"/>
      <c r="G24" s="92"/>
      <c r="H24" s="93" t="s">
        <v>5</v>
      </c>
      <c r="I24" s="95"/>
      <c r="J24" s="60" t="s">
        <v>6</v>
      </c>
      <c r="K24" s="93" t="s">
        <v>9</v>
      </c>
      <c r="L24" s="95"/>
      <c r="M24" s="93" t="s">
        <v>19</v>
      </c>
      <c r="N24" s="94"/>
      <c r="O24" s="94"/>
      <c r="P24" s="94"/>
      <c r="Q24" s="95"/>
      <c r="R24" s="91"/>
      <c r="S24" s="92"/>
      <c r="T24" s="83"/>
      <c r="U24" s="83"/>
      <c r="V24" s="83"/>
      <c r="W24" s="91"/>
      <c r="X24" s="99"/>
      <c r="Y24" s="92"/>
      <c r="Z24" s="91"/>
      <c r="AA24" s="92"/>
      <c r="AB24" s="83"/>
      <c r="AC24" s="83"/>
      <c r="AD24" s="83"/>
      <c r="AE24" s="83"/>
      <c r="AF24" s="83"/>
      <c r="AG24" s="85"/>
      <c r="AH24" s="87"/>
      <c r="AI24" s="88"/>
      <c r="AJ24" s="81"/>
      <c r="AK24" s="83"/>
    </row>
    <row r="25" spans="1:37" s="1" customFormat="1" x14ac:dyDescent="0.2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60">
        <v>9</v>
      </c>
      <c r="J25" s="60">
        <v>10</v>
      </c>
      <c r="K25" s="60">
        <v>11</v>
      </c>
      <c r="L25" s="60">
        <v>12</v>
      </c>
      <c r="M25" s="60">
        <v>13</v>
      </c>
      <c r="N25" s="60">
        <v>14</v>
      </c>
      <c r="O25" s="60">
        <v>15</v>
      </c>
      <c r="P25" s="60">
        <v>16</v>
      </c>
      <c r="Q25" s="60">
        <v>17</v>
      </c>
      <c r="R25" s="56">
        <v>18</v>
      </c>
      <c r="S25" s="56">
        <v>19</v>
      </c>
      <c r="T25" s="56">
        <v>20</v>
      </c>
      <c r="U25" s="56">
        <v>21</v>
      </c>
      <c r="V25" s="56">
        <v>22</v>
      </c>
      <c r="W25" s="56">
        <v>23</v>
      </c>
      <c r="X25" s="56">
        <v>24</v>
      </c>
      <c r="Y25" s="56">
        <v>25</v>
      </c>
      <c r="Z25" s="56">
        <v>26</v>
      </c>
      <c r="AA25" s="56">
        <v>27</v>
      </c>
      <c r="AB25" s="56">
        <v>28</v>
      </c>
      <c r="AC25" s="56">
        <v>29</v>
      </c>
      <c r="AD25" s="56">
        <v>30</v>
      </c>
      <c r="AE25" s="56">
        <v>31</v>
      </c>
      <c r="AF25" s="56">
        <v>32</v>
      </c>
      <c r="AG25" s="63">
        <v>33</v>
      </c>
      <c r="AH25" s="72">
        <v>34</v>
      </c>
      <c r="AI25" s="57">
        <v>35</v>
      </c>
      <c r="AJ25" s="32">
        <v>36</v>
      </c>
      <c r="AK25" s="33">
        <v>37</v>
      </c>
    </row>
    <row r="26" spans="1:37" s="1" customFormat="1" ht="27" customHeight="1" x14ac:dyDescent="0.2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64">
        <v>30463.8</v>
      </c>
      <c r="AH26" s="73">
        <v>29784.6</v>
      </c>
      <c r="AI26" s="43">
        <v>27106</v>
      </c>
      <c r="AJ26" s="43">
        <v>26875.9</v>
      </c>
      <c r="AK26" s="55">
        <f>SUM(AE26:AJ26)</f>
        <v>170982.6</v>
      </c>
    </row>
    <row r="27" spans="1:37" s="1" customFormat="1" ht="23.2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64">
        <v>5735.9</v>
      </c>
      <c r="AH27" s="73">
        <f>AH36++AH67+AH95</f>
        <v>5772</v>
      </c>
      <c r="AI27" s="43">
        <v>3936.5</v>
      </c>
      <c r="AJ27" s="43">
        <v>3906.4</v>
      </c>
      <c r="AK27" s="55">
        <f>SUM(AE27:AJ27)</f>
        <v>30170.400000000001</v>
      </c>
    </row>
    <row r="28" spans="1:37" s="1" customFormat="1" ht="172.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65" t="s">
        <v>30</v>
      </c>
      <c r="AH28" s="74" t="s">
        <v>30</v>
      </c>
      <c r="AI28" s="9" t="s">
        <v>30</v>
      </c>
      <c r="AJ28" s="9" t="s">
        <v>129</v>
      </c>
      <c r="AK28" s="9" t="s">
        <v>30</v>
      </c>
    </row>
    <row r="29" spans="1:37" s="1" customFormat="1" ht="123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60" t="s">
        <v>130</v>
      </c>
      <c r="AC29" s="12" t="s">
        <v>31</v>
      </c>
      <c r="AD29" s="9">
        <v>60</v>
      </c>
      <c r="AE29" s="9">
        <v>65</v>
      </c>
      <c r="AF29" s="9">
        <v>70</v>
      </c>
      <c r="AG29" s="65">
        <v>75</v>
      </c>
      <c r="AH29" s="74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60" t="s">
        <v>131</v>
      </c>
      <c r="AC30" s="12" t="s">
        <v>31</v>
      </c>
      <c r="AD30" s="9">
        <v>65</v>
      </c>
      <c r="AE30" s="9">
        <v>70</v>
      </c>
      <c r="AF30" s="9">
        <v>75</v>
      </c>
      <c r="AG30" s="65">
        <v>80</v>
      </c>
      <c r="AH30" s="74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60" t="s">
        <v>135</v>
      </c>
      <c r="AC31" s="12" t="s">
        <v>31</v>
      </c>
      <c r="AD31" s="9">
        <v>60</v>
      </c>
      <c r="AE31" s="9">
        <v>65</v>
      </c>
      <c r="AF31" s="9">
        <v>70</v>
      </c>
      <c r="AG31" s="65">
        <v>75</v>
      </c>
      <c r="AH31" s="74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60" t="s">
        <v>134</v>
      </c>
      <c r="AC32" s="12" t="s">
        <v>31</v>
      </c>
      <c r="AD32" s="9">
        <v>80</v>
      </c>
      <c r="AE32" s="9">
        <v>82</v>
      </c>
      <c r="AF32" s="9">
        <v>84</v>
      </c>
      <c r="AG32" s="65">
        <v>86</v>
      </c>
      <c r="AH32" s="74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60" t="s">
        <v>132</v>
      </c>
      <c r="AC33" s="12" t="s">
        <v>31</v>
      </c>
      <c r="AD33" s="9">
        <v>65</v>
      </c>
      <c r="AE33" s="9">
        <v>70</v>
      </c>
      <c r="AF33" s="9">
        <v>75</v>
      </c>
      <c r="AG33" s="65">
        <v>80</v>
      </c>
      <c r="AH33" s="74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60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65" t="s">
        <v>30</v>
      </c>
      <c r="AH34" s="74"/>
      <c r="AI34" s="9"/>
      <c r="AJ34" s="9"/>
      <c r="AK34" s="9" t="s">
        <v>30</v>
      </c>
    </row>
    <row r="35" spans="1:37" s="1" customFormat="1" ht="138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60" t="s">
        <v>133</v>
      </c>
      <c r="AC35" s="12" t="s">
        <v>31</v>
      </c>
      <c r="AD35" s="9">
        <v>60</v>
      </c>
      <c r="AE35" s="9">
        <v>70</v>
      </c>
      <c r="AF35" s="9">
        <v>75</v>
      </c>
      <c r="AG35" s="65">
        <v>80</v>
      </c>
      <c r="AH35" s="74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 x14ac:dyDescent="0.2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66">
        <v>591.79999999999995</v>
      </c>
      <c r="AH36" s="75">
        <f>AH45+AH48</f>
        <v>571.6</v>
      </c>
      <c r="AI36" s="10">
        <v>451.2</v>
      </c>
      <c r="AJ36" s="10">
        <v>451.1</v>
      </c>
      <c r="AK36" s="10">
        <f>AJ36+AI36+AH36+AG36+AF36+AE36</f>
        <v>3113.4999999999995</v>
      </c>
    </row>
    <row r="37" spans="1:37" s="1" customFormat="1" ht="200.2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66">
        <v>591.79999999999995</v>
      </c>
      <c r="AH37" s="75">
        <v>571.6</v>
      </c>
      <c r="AI37" s="10">
        <v>451.2</v>
      </c>
      <c r="AJ37" s="10">
        <v>451.1</v>
      </c>
      <c r="AK37" s="10">
        <f>AJ37+AI37+AH37+AG37+AF37+AE37</f>
        <v>3113.4999999999995</v>
      </c>
    </row>
    <row r="38" spans="1:37" s="1" customFormat="1" ht="126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60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65">
        <v>100</v>
      </c>
      <c r="AH38" s="74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 x14ac:dyDescent="0.2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60" t="s">
        <v>36</v>
      </c>
      <c r="AC39" s="12" t="s">
        <v>37</v>
      </c>
      <c r="AD39" s="9">
        <v>1</v>
      </c>
      <c r="AE39" s="9">
        <v>1</v>
      </c>
      <c r="AF39" s="9">
        <v>1</v>
      </c>
      <c r="AG39" s="65">
        <v>1</v>
      </c>
      <c r="AH39" s="74">
        <v>1</v>
      </c>
      <c r="AI39" s="9">
        <v>1</v>
      </c>
      <c r="AJ39" s="9">
        <v>1</v>
      </c>
      <c r="AK39" s="9">
        <v>1</v>
      </c>
    </row>
    <row r="40" spans="1:37" s="1" customFormat="1" ht="61.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60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65">
        <v>670</v>
      </c>
      <c r="AH40" s="74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60" t="s">
        <v>40</v>
      </c>
      <c r="AC41" s="12" t="s">
        <v>37</v>
      </c>
      <c r="AD41" s="9">
        <v>1</v>
      </c>
      <c r="AE41" s="9">
        <v>1</v>
      </c>
      <c r="AF41" s="9">
        <v>1</v>
      </c>
      <c r="AG41" s="65">
        <v>1</v>
      </c>
      <c r="AH41" s="74">
        <v>1</v>
      </c>
      <c r="AI41" s="9">
        <v>1</v>
      </c>
      <c r="AJ41" s="9">
        <v>1</v>
      </c>
      <c r="AK41" s="9">
        <v>1</v>
      </c>
    </row>
    <row r="42" spans="1:37" s="1" customFormat="1" ht="61.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60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65">
        <v>750</v>
      </c>
      <c r="AH42" s="74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60" t="s">
        <v>42</v>
      </c>
      <c r="AC43" s="12" t="s">
        <v>37</v>
      </c>
      <c r="AD43" s="9">
        <v>1</v>
      </c>
      <c r="AE43" s="9">
        <v>1</v>
      </c>
      <c r="AF43" s="9">
        <v>1</v>
      </c>
      <c r="AG43" s="65">
        <v>1</v>
      </c>
      <c r="AH43" s="74">
        <v>1</v>
      </c>
      <c r="AI43" s="9">
        <v>1</v>
      </c>
      <c r="AJ43" s="9">
        <v>1</v>
      </c>
      <c r="AK43" s="9">
        <v>1</v>
      </c>
    </row>
    <row r="44" spans="1:37" ht="71.2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60" t="s">
        <v>43</v>
      </c>
      <c r="AC44" s="12" t="s">
        <v>39</v>
      </c>
      <c r="AD44" s="9">
        <v>1</v>
      </c>
      <c r="AE44" s="9">
        <v>1</v>
      </c>
      <c r="AF44" s="9">
        <v>1</v>
      </c>
      <c r="AG44" s="65">
        <v>1</v>
      </c>
      <c r="AH44" s="74">
        <v>1</v>
      </c>
      <c r="AI44" s="9">
        <v>1</v>
      </c>
      <c r="AJ44" s="9">
        <v>1</v>
      </c>
      <c r="AK44" s="9">
        <v>6</v>
      </c>
    </row>
    <row r="45" spans="1:37" ht="142.5" customHeight="1" x14ac:dyDescent="0.2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65">
        <v>423.5</v>
      </c>
      <c r="AH45" s="74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65">
        <v>-28.5</v>
      </c>
      <c r="AH46" s="74">
        <v>116.5</v>
      </c>
      <c r="AI46" s="9">
        <v>0</v>
      </c>
      <c r="AJ46" s="9">
        <v>0</v>
      </c>
      <c r="AK46" s="9">
        <v>0</v>
      </c>
    </row>
    <row r="47" spans="1:37" ht="87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137</v>
      </c>
      <c r="AC47" s="12" t="s">
        <v>74</v>
      </c>
      <c r="AD47" s="9">
        <v>1</v>
      </c>
      <c r="AE47" s="9" t="s">
        <v>129</v>
      </c>
      <c r="AF47" s="9" t="s">
        <v>129</v>
      </c>
      <c r="AG47" s="65" t="s">
        <v>129</v>
      </c>
      <c r="AH47" s="74">
        <v>1</v>
      </c>
      <c r="AI47" s="9">
        <v>1</v>
      </c>
      <c r="AJ47" s="9">
        <v>1</v>
      </c>
      <c r="AK47" s="9">
        <v>1</v>
      </c>
    </row>
    <row r="48" spans="1:37" ht="139.5" customHeight="1" x14ac:dyDescent="0.2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65">
        <v>168.3</v>
      </c>
      <c r="AH48" s="74">
        <v>120.3</v>
      </c>
      <c r="AI48" s="9">
        <v>0</v>
      </c>
      <c r="AJ48" s="9">
        <v>0</v>
      </c>
      <c r="AK48" s="9">
        <v>347.6</v>
      </c>
    </row>
    <row r="49" spans="1:37" ht="39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65" t="s">
        <v>129</v>
      </c>
      <c r="AH49" s="74">
        <v>0</v>
      </c>
      <c r="AI49" s="9">
        <v>0</v>
      </c>
      <c r="AJ49" s="9">
        <v>0</v>
      </c>
      <c r="AK49" s="9">
        <v>100</v>
      </c>
    </row>
    <row r="50" spans="1:37" ht="57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65">
        <v>34.200000000000003</v>
      </c>
      <c r="AH50" s="74">
        <v>25.8</v>
      </c>
      <c r="AI50" s="9">
        <v>0</v>
      </c>
      <c r="AJ50" s="9">
        <v>0</v>
      </c>
      <c r="AK50" s="9">
        <v>25.8</v>
      </c>
    </row>
    <row r="51" spans="1:37" ht="249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66">
        <v>0</v>
      </c>
      <c r="AH51" s="75">
        <v>0</v>
      </c>
      <c r="AI51" s="10">
        <v>0</v>
      </c>
      <c r="AJ51" s="10">
        <v>0</v>
      </c>
      <c r="AK51" s="10">
        <v>0</v>
      </c>
    </row>
    <row r="52" spans="1:37" ht="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60" t="s">
        <v>50</v>
      </c>
      <c r="AC52" s="12" t="s">
        <v>39</v>
      </c>
      <c r="AD52" s="9">
        <v>8</v>
      </c>
      <c r="AE52" s="9">
        <v>8</v>
      </c>
      <c r="AF52" s="9">
        <v>8</v>
      </c>
      <c r="AG52" s="65">
        <v>8</v>
      </c>
      <c r="AH52" s="74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60" t="s">
        <v>51</v>
      </c>
      <c r="AC53" s="12" t="s">
        <v>37</v>
      </c>
      <c r="AD53" s="9">
        <v>1</v>
      </c>
      <c r="AE53" s="9">
        <v>1</v>
      </c>
      <c r="AF53" s="9">
        <v>1</v>
      </c>
      <c r="AG53" s="65">
        <v>1</v>
      </c>
      <c r="AH53" s="74">
        <v>1</v>
      </c>
      <c r="AI53" s="9">
        <v>1</v>
      </c>
      <c r="AJ53" s="9">
        <v>1</v>
      </c>
      <c r="AK53" s="9">
        <v>1</v>
      </c>
    </row>
    <row r="54" spans="1:37" ht="53.2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60" t="s">
        <v>52</v>
      </c>
      <c r="AC54" s="12" t="s">
        <v>39</v>
      </c>
      <c r="AD54" s="9">
        <v>8</v>
      </c>
      <c r="AE54" s="9">
        <v>8</v>
      </c>
      <c r="AF54" s="9">
        <v>8</v>
      </c>
      <c r="AG54" s="65">
        <v>8</v>
      </c>
      <c r="AH54" s="74">
        <v>8</v>
      </c>
      <c r="AI54" s="9">
        <v>8</v>
      </c>
      <c r="AJ54" s="9">
        <v>8</v>
      </c>
      <c r="AK54" s="9">
        <v>48</v>
      </c>
    </row>
    <row r="55" spans="1:37" ht="19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65">
        <v>1</v>
      </c>
      <c r="AH55" s="74">
        <v>1</v>
      </c>
      <c r="AI55" s="9">
        <v>1</v>
      </c>
      <c r="AJ55" s="9">
        <v>1</v>
      </c>
      <c r="AK55" s="9">
        <v>1</v>
      </c>
    </row>
    <row r="56" spans="1:37" ht="55.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65">
        <v>8</v>
      </c>
      <c r="AH56" s="74">
        <v>8</v>
      </c>
      <c r="AI56" s="9">
        <v>8</v>
      </c>
      <c r="AJ56" s="9">
        <v>8</v>
      </c>
      <c r="AK56" s="9">
        <v>48</v>
      </c>
    </row>
    <row r="57" spans="1:37" ht="197.2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65">
        <v>1</v>
      </c>
      <c r="AH57" s="74">
        <v>1</v>
      </c>
      <c r="AI57" s="9">
        <v>1</v>
      </c>
      <c r="AJ57" s="9">
        <v>1</v>
      </c>
      <c r="AK57" s="9">
        <v>1</v>
      </c>
    </row>
    <row r="58" spans="1:37" ht="89.2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65">
        <v>4</v>
      </c>
      <c r="AH58" s="74">
        <v>4</v>
      </c>
      <c r="AI58" s="9">
        <v>4</v>
      </c>
      <c r="AJ58" s="9">
        <v>4</v>
      </c>
      <c r="AK58" s="9">
        <v>20</v>
      </c>
    </row>
    <row r="59" spans="1:37" ht="177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65">
        <v>1</v>
      </c>
      <c r="AH59" s="74">
        <v>1</v>
      </c>
      <c r="AI59" s="9">
        <v>1</v>
      </c>
      <c r="AJ59" s="9">
        <v>1</v>
      </c>
      <c r="AK59" s="9">
        <v>1</v>
      </c>
    </row>
    <row r="60" spans="1:37" ht="79.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65">
        <v>170</v>
      </c>
      <c r="AH60" s="74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66">
        <v>0</v>
      </c>
      <c r="AH61" s="75">
        <v>0</v>
      </c>
      <c r="AI61" s="10">
        <v>0</v>
      </c>
      <c r="AJ61" s="10">
        <v>0</v>
      </c>
      <c r="AK61" s="10">
        <v>0</v>
      </c>
    </row>
    <row r="62" spans="1:37" ht="204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60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65">
        <v>1800</v>
      </c>
      <c r="AH62" s="74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60" t="s">
        <v>61</v>
      </c>
      <c r="AC63" s="12" t="s">
        <v>37</v>
      </c>
      <c r="AD63" s="9">
        <v>1</v>
      </c>
      <c r="AE63" s="9">
        <v>1</v>
      </c>
      <c r="AF63" s="9">
        <v>1</v>
      </c>
      <c r="AG63" s="65">
        <v>1</v>
      </c>
      <c r="AH63" s="74">
        <v>1</v>
      </c>
      <c r="AI63" s="9">
        <v>1</v>
      </c>
      <c r="AJ63" s="9">
        <v>1</v>
      </c>
      <c r="AK63" s="9">
        <v>1</v>
      </c>
    </row>
    <row r="64" spans="1:37" ht="49.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60" t="s">
        <v>62</v>
      </c>
      <c r="AC64" s="12" t="s">
        <v>39</v>
      </c>
      <c r="AD64" s="9">
        <v>4</v>
      </c>
      <c r="AE64" s="9">
        <v>4</v>
      </c>
      <c r="AF64" s="9">
        <v>4</v>
      </c>
      <c r="AG64" s="65">
        <v>4</v>
      </c>
      <c r="AH64" s="74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60" t="s">
        <v>63</v>
      </c>
      <c r="AC65" s="12" t="s">
        <v>37</v>
      </c>
      <c r="AD65" s="9">
        <v>1</v>
      </c>
      <c r="AE65" s="9">
        <v>1</v>
      </c>
      <c r="AF65" s="9">
        <v>1</v>
      </c>
      <c r="AG65" s="65">
        <v>1</v>
      </c>
      <c r="AH65" s="74">
        <v>1</v>
      </c>
      <c r="AI65" s="9">
        <v>1</v>
      </c>
      <c r="AJ65" s="9">
        <v>1</v>
      </c>
      <c r="AK65" s="9">
        <v>1</v>
      </c>
    </row>
    <row r="66" spans="1:37" ht="94.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60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65">
        <v>50</v>
      </c>
      <c r="AH66" s="74">
        <v>53</v>
      </c>
      <c r="AI66" s="9">
        <v>56</v>
      </c>
      <c r="AJ66" s="9">
        <v>56</v>
      </c>
      <c r="AK66" s="9">
        <v>56</v>
      </c>
    </row>
    <row r="67" spans="1:37" ht="112.5" customHeight="1" x14ac:dyDescent="0.2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67">
        <v>3360.7</v>
      </c>
      <c r="AH67" s="76">
        <v>3377.4</v>
      </c>
      <c r="AI67" s="16">
        <v>1669.6</v>
      </c>
      <c r="AJ67" s="16">
        <v>1639.6</v>
      </c>
      <c r="AK67" s="16">
        <v>17222.8</v>
      </c>
    </row>
    <row r="68" spans="1:37" ht="108.75" customHeight="1" x14ac:dyDescent="0.2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68">
        <v>3360.7</v>
      </c>
      <c r="AH68" s="76">
        <v>3377.4</v>
      </c>
      <c r="AI68" s="16">
        <v>1669.6</v>
      </c>
      <c r="AJ68" s="16">
        <v>1639.6</v>
      </c>
      <c r="AK68" s="14">
        <f>AJ68+AI68+AH68+AG68+AF68+AE68</f>
        <v>17222.8</v>
      </c>
    </row>
    <row r="69" spans="1:37" ht="125.2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7">
        <v>153</v>
      </c>
      <c r="AH69" s="77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7">
        <v>58</v>
      </c>
      <c r="AH70" s="77">
        <v>58</v>
      </c>
      <c r="AI70" s="13">
        <v>58</v>
      </c>
      <c r="AJ70" s="13">
        <v>58</v>
      </c>
      <c r="AK70" s="13">
        <v>58</v>
      </c>
    </row>
    <row r="71" spans="1:37" ht="170.2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7">
        <v>55</v>
      </c>
      <c r="AH71" s="77">
        <v>55</v>
      </c>
      <c r="AI71" s="13">
        <v>55</v>
      </c>
      <c r="AJ71" s="34" t="s">
        <v>142</v>
      </c>
      <c r="AK71" s="13">
        <v>55</v>
      </c>
    </row>
    <row r="72" spans="1:37" ht="120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7">
        <v>1</v>
      </c>
      <c r="AH72" s="77">
        <v>1</v>
      </c>
      <c r="AI72" s="13">
        <v>1</v>
      </c>
      <c r="AJ72" s="13">
        <v>1</v>
      </c>
      <c r="AK72" s="13">
        <v>1</v>
      </c>
    </row>
    <row r="73" spans="1:37" ht="60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7">
        <v>1</v>
      </c>
      <c r="AH73" s="77">
        <v>1</v>
      </c>
      <c r="AI73" s="13">
        <v>1</v>
      </c>
      <c r="AJ73" s="13">
        <v>1</v>
      </c>
      <c r="AK73" s="13">
        <v>6</v>
      </c>
    </row>
    <row r="74" spans="1:37" ht="107.2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7">
        <v>1</v>
      </c>
      <c r="AH74" s="77">
        <v>1</v>
      </c>
      <c r="AI74" s="13">
        <v>1</v>
      </c>
      <c r="AJ74" s="13">
        <v>1</v>
      </c>
      <c r="AK74" s="13">
        <v>1</v>
      </c>
    </row>
    <row r="75" spans="1:37" ht="56.2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7">
        <v>250</v>
      </c>
      <c r="AH75" s="77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23.75" customHeight="1" x14ac:dyDescent="0.2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7">
        <v>1147.5999999999999</v>
      </c>
      <c r="AH76" s="78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7">
        <v>153</v>
      </c>
      <c r="AH77" s="77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98.25" customHeight="1" x14ac:dyDescent="0.2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7">
        <v>1070</v>
      </c>
      <c r="AH78" s="77">
        <v>1070</v>
      </c>
      <c r="AI78" s="13">
        <v>500</v>
      </c>
      <c r="AJ78" s="13">
        <v>470</v>
      </c>
      <c r="AK78" s="13">
        <f>AJ78+AI78+AH78+AG78+AF78+AE78</f>
        <v>4670</v>
      </c>
    </row>
    <row r="79" spans="1:37" ht="50.2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7">
        <v>3330</v>
      </c>
      <c r="AH79" s="77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 x14ac:dyDescent="0.2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7">
        <v>0</v>
      </c>
      <c r="AH80" s="77">
        <v>0</v>
      </c>
      <c r="AI80" s="13">
        <v>0</v>
      </c>
      <c r="AJ80" s="13">
        <v>0</v>
      </c>
      <c r="AK80" s="13">
        <v>0</v>
      </c>
    </row>
    <row r="81" spans="1:37" ht="61.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7">
        <v>0</v>
      </c>
      <c r="AH81" s="77">
        <v>0</v>
      </c>
      <c r="AI81" s="13">
        <v>0</v>
      </c>
      <c r="AJ81" s="13">
        <v>0</v>
      </c>
      <c r="AK81" s="13">
        <v>0</v>
      </c>
    </row>
    <row r="82" spans="1:37" ht="115.5" customHeight="1" x14ac:dyDescent="0.2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145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7">
        <v>1143.0999999999999</v>
      </c>
      <c r="AH82" s="78" t="s">
        <v>152</v>
      </c>
      <c r="AI82" s="13">
        <v>0</v>
      </c>
      <c r="AJ82" s="13">
        <v>0</v>
      </c>
      <c r="AK82" s="13">
        <v>4453.8999999999996</v>
      </c>
    </row>
    <row r="83" spans="1:37" ht="61.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7">
        <v>77.2</v>
      </c>
      <c r="AH83" s="77">
        <v>-5.3</v>
      </c>
      <c r="AI83" s="13">
        <v>0</v>
      </c>
      <c r="AJ83" s="13">
        <v>0</v>
      </c>
      <c r="AK83" s="13">
        <v>0</v>
      </c>
    </row>
    <row r="84" spans="1:37" ht="68.2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138</v>
      </c>
      <c r="AC84" s="12" t="s">
        <v>139</v>
      </c>
      <c r="AD84" s="13">
        <v>1</v>
      </c>
      <c r="AE84" s="46" t="s">
        <v>129</v>
      </c>
      <c r="AF84" s="46" t="s">
        <v>129</v>
      </c>
      <c r="AG84" s="48" t="s">
        <v>129</v>
      </c>
      <c r="AH84" s="77">
        <v>1</v>
      </c>
      <c r="AI84" s="13">
        <v>1</v>
      </c>
      <c r="AJ84" s="13">
        <v>1</v>
      </c>
      <c r="AK84" s="13">
        <v>1</v>
      </c>
    </row>
    <row r="85" spans="1:37" ht="46.5" customHeight="1" x14ac:dyDescent="0.2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143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68">
        <v>0</v>
      </c>
      <c r="AH85" s="79">
        <v>0</v>
      </c>
      <c r="AI85" s="14">
        <v>0</v>
      </c>
      <c r="AJ85" s="14">
        <v>0</v>
      </c>
      <c r="AK85" s="14">
        <v>102.8</v>
      </c>
    </row>
    <row r="86" spans="1:37" ht="46.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68">
        <v>0</v>
      </c>
      <c r="AH86" s="79">
        <v>0</v>
      </c>
      <c r="AI86" s="14">
        <v>0</v>
      </c>
      <c r="AJ86" s="14">
        <v>0</v>
      </c>
      <c r="AK86" s="14">
        <v>2190</v>
      </c>
    </row>
    <row r="87" spans="1:37" ht="109.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68">
        <v>0</v>
      </c>
      <c r="AH87" s="79">
        <v>0</v>
      </c>
      <c r="AI87" s="14">
        <v>0</v>
      </c>
      <c r="AJ87" s="14">
        <v>0</v>
      </c>
      <c r="AK87" s="14">
        <v>0</v>
      </c>
    </row>
    <row r="88" spans="1:37" ht="234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7">
        <v>153</v>
      </c>
      <c r="AH88" s="77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7"/>
      <c r="AH89" s="77"/>
      <c r="AI89" s="13"/>
      <c r="AJ89" s="13"/>
      <c r="AK89" s="13"/>
    </row>
    <row r="90" spans="1:37" ht="147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7">
        <v>0</v>
      </c>
      <c r="AH90" s="77">
        <v>0</v>
      </c>
      <c r="AI90" s="13">
        <v>0</v>
      </c>
      <c r="AJ90" s="13">
        <v>0</v>
      </c>
      <c r="AK90" s="13">
        <v>1</v>
      </c>
    </row>
    <row r="91" spans="1:37" ht="167.2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7">
        <v>1</v>
      </c>
      <c r="AH91" s="77">
        <v>1</v>
      </c>
      <c r="AI91" s="13">
        <v>1</v>
      </c>
      <c r="AJ91" s="13">
        <v>1</v>
      </c>
      <c r="AK91" s="13">
        <v>1</v>
      </c>
    </row>
    <row r="92" spans="1:37" ht="80.2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7">
        <v>300</v>
      </c>
      <c r="AH92" s="77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7">
        <v>1</v>
      </c>
      <c r="AH93" s="77">
        <v>1</v>
      </c>
      <c r="AI93" s="13">
        <v>1</v>
      </c>
      <c r="AJ93" s="13">
        <v>1</v>
      </c>
      <c r="AK93" s="13">
        <v>1</v>
      </c>
    </row>
    <row r="94" spans="1:37" ht="79.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7">
        <v>20</v>
      </c>
      <c r="AH94" s="77">
        <v>20</v>
      </c>
      <c r="AI94" s="13">
        <v>20</v>
      </c>
      <c r="AJ94" s="13">
        <v>20</v>
      </c>
      <c r="AK94" s="13">
        <v>120</v>
      </c>
    </row>
    <row r="95" spans="1:37" ht="134.25" customHeight="1" x14ac:dyDescent="0.2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68">
        <v>1783.4</v>
      </c>
      <c r="AH95" s="79">
        <v>1823</v>
      </c>
      <c r="AI95" s="40">
        <v>1815.7</v>
      </c>
      <c r="AJ95" s="40">
        <v>1815.7</v>
      </c>
      <c r="AK95" s="14">
        <f>AJ95+AI95+AH95+AG95+AF95+AE95</f>
        <v>9834.0999999999985</v>
      </c>
    </row>
    <row r="96" spans="1:37" ht="76.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68">
        <v>0</v>
      </c>
      <c r="AH96" s="79">
        <v>0</v>
      </c>
      <c r="AI96" s="14">
        <v>0</v>
      </c>
      <c r="AJ96" s="14">
        <v>0</v>
      </c>
      <c r="AK96" s="14">
        <v>0</v>
      </c>
    </row>
    <row r="97" spans="1:37" ht="91.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7">
        <v>45</v>
      </c>
      <c r="AH97" s="77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7">
        <v>4.4000000000000004</v>
      </c>
      <c r="AH98" s="77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7">
        <v>1</v>
      </c>
      <c r="AH99" s="77">
        <v>1</v>
      </c>
      <c r="AI99" s="13">
        <v>1</v>
      </c>
      <c r="AJ99" s="13">
        <v>1</v>
      </c>
      <c r="AK99" s="13">
        <v>1</v>
      </c>
    </row>
    <row r="100" spans="1:37" ht="63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7">
        <v>100</v>
      </c>
      <c r="AH100" s="77">
        <v>100</v>
      </c>
      <c r="AI100" s="13">
        <v>100</v>
      </c>
      <c r="AJ100" s="13">
        <v>100</v>
      </c>
      <c r="AK100" s="13">
        <v>100</v>
      </c>
    </row>
    <row r="101" spans="1:37" ht="108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7">
        <v>1</v>
      </c>
      <c r="AH101" s="77">
        <v>1</v>
      </c>
      <c r="AI101" s="13">
        <v>1</v>
      </c>
      <c r="AJ101" s="13">
        <v>1</v>
      </c>
      <c r="AK101" s="13">
        <v>1</v>
      </c>
    </row>
    <row r="102" spans="1:37" ht="64.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7">
        <v>100</v>
      </c>
      <c r="AH102" s="77">
        <v>100</v>
      </c>
      <c r="AI102" s="13">
        <v>100</v>
      </c>
      <c r="AJ102" s="13">
        <v>100</v>
      </c>
      <c r="AK102" s="13">
        <v>100</v>
      </c>
    </row>
    <row r="103" spans="1:37" ht="104.2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7">
        <v>1</v>
      </c>
      <c r="AH103" s="77">
        <v>1</v>
      </c>
      <c r="AI103" s="13">
        <v>1</v>
      </c>
      <c r="AJ103" s="13">
        <v>1</v>
      </c>
      <c r="AK103" s="13">
        <v>1</v>
      </c>
    </row>
    <row r="104" spans="1:37" ht="102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7">
        <v>100</v>
      </c>
      <c r="AH104" s="77">
        <v>100</v>
      </c>
      <c r="AI104" s="13">
        <v>100</v>
      </c>
      <c r="AJ104" s="13">
        <v>100</v>
      </c>
      <c r="AK104" s="13">
        <v>100</v>
      </c>
    </row>
    <row r="105" spans="1:37" ht="94.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136</v>
      </c>
      <c r="AC105" s="12" t="s">
        <v>37</v>
      </c>
      <c r="AD105" s="13">
        <v>1</v>
      </c>
      <c r="AE105" s="13">
        <v>1</v>
      </c>
      <c r="AF105" s="13">
        <v>1</v>
      </c>
      <c r="AG105" s="27">
        <v>1</v>
      </c>
      <c r="AH105" s="77">
        <v>1</v>
      </c>
      <c r="AI105" s="13">
        <v>1</v>
      </c>
      <c r="AJ105" s="13">
        <v>1</v>
      </c>
      <c r="AK105" s="13">
        <v>1</v>
      </c>
    </row>
    <row r="106" spans="1:37" ht="84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7">
        <v>0</v>
      </c>
      <c r="AH106" s="77">
        <v>1</v>
      </c>
      <c r="AI106" s="13">
        <v>1</v>
      </c>
      <c r="AJ106" s="13">
        <v>1</v>
      </c>
      <c r="AK106" s="13">
        <v>1</v>
      </c>
    </row>
    <row r="107" spans="1:37" ht="88.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7">
        <v>2</v>
      </c>
      <c r="AH107" s="77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 x14ac:dyDescent="0.2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68">
        <v>1783.4</v>
      </c>
      <c r="AH108" s="79">
        <v>1823</v>
      </c>
      <c r="AI108" s="40">
        <v>1815.7</v>
      </c>
      <c r="AJ108" s="40">
        <v>1815.7</v>
      </c>
      <c r="AK108" s="14">
        <f>AJ108+AI108+AH108+AG108+AF108+AE108</f>
        <v>9834.0999999999985</v>
      </c>
    </row>
    <row r="109" spans="1:37" ht="128.2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60" t="s">
        <v>101</v>
      </c>
      <c r="AC109" s="12" t="s">
        <v>31</v>
      </c>
      <c r="AD109" s="13"/>
      <c r="AE109" s="13"/>
      <c r="AF109" s="13">
        <v>85</v>
      </c>
      <c r="AG109" s="27">
        <v>90</v>
      </c>
      <c r="AH109" s="77">
        <v>92</v>
      </c>
      <c r="AI109" s="13">
        <v>94</v>
      </c>
      <c r="AJ109" s="13">
        <v>94</v>
      </c>
      <c r="AK109" s="13">
        <v>94</v>
      </c>
    </row>
    <row r="110" spans="1:37" ht="136.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7">
        <v>70</v>
      </c>
      <c r="AH110" s="77">
        <v>75</v>
      </c>
      <c r="AI110" s="13">
        <v>80</v>
      </c>
      <c r="AJ110" s="13">
        <v>80</v>
      </c>
      <c r="AK110" s="13">
        <v>80</v>
      </c>
    </row>
    <row r="111" spans="1:37" ht="70.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7">
        <v>1</v>
      </c>
      <c r="AH111" s="77">
        <v>1</v>
      </c>
      <c r="AI111" s="13">
        <v>1</v>
      </c>
      <c r="AJ111" s="13">
        <v>1</v>
      </c>
      <c r="AK111" s="13">
        <v>1</v>
      </c>
    </row>
    <row r="112" spans="1:37" ht="113.2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7">
        <v>25</v>
      </c>
      <c r="AH112" s="77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7">
        <v>8000</v>
      </c>
      <c r="AH113" s="77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7">
        <v>100</v>
      </c>
      <c r="AH114" s="77">
        <v>100</v>
      </c>
      <c r="AI114" s="13">
        <v>100</v>
      </c>
      <c r="AJ114" s="13">
        <v>100</v>
      </c>
      <c r="AK114" s="13">
        <v>100</v>
      </c>
    </row>
    <row r="115" spans="1:38" ht="75.75" customHeight="1" x14ac:dyDescent="0.2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140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7">
        <v>1781.5</v>
      </c>
      <c r="AH115" s="77">
        <v>1823</v>
      </c>
      <c r="AI115" s="27">
        <v>1815.7</v>
      </c>
      <c r="AJ115" s="27">
        <v>1815.7</v>
      </c>
      <c r="AK115" s="29">
        <f>AJ115+AI115+AH115+AG115+AF115+AE115</f>
        <v>9832.1999999999989</v>
      </c>
    </row>
    <row r="116" spans="1:38" ht="68.2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7">
        <v>436.7</v>
      </c>
      <c r="AH116" s="77">
        <v>41.5</v>
      </c>
      <c r="AI116" s="27">
        <v>0</v>
      </c>
      <c r="AJ116" s="27">
        <v>0</v>
      </c>
      <c r="AK116" s="27">
        <v>0</v>
      </c>
    </row>
    <row r="117" spans="1:38" ht="83.2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141</v>
      </c>
      <c r="AC117" s="36" t="s">
        <v>39</v>
      </c>
      <c r="AD117" s="27">
        <v>7</v>
      </c>
      <c r="AE117" s="48" t="s">
        <v>129</v>
      </c>
      <c r="AF117" s="48" t="s">
        <v>129</v>
      </c>
      <c r="AG117" s="48" t="s">
        <v>129</v>
      </c>
      <c r="AH117" s="77">
        <v>9</v>
      </c>
      <c r="AI117" s="27">
        <v>9</v>
      </c>
      <c r="AJ117" s="27">
        <v>9</v>
      </c>
      <c r="AK117" s="27">
        <v>9</v>
      </c>
    </row>
    <row r="118" spans="1:38" ht="156" customHeight="1" x14ac:dyDescent="0.2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146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147</v>
      </c>
      <c r="AC118" s="50" t="s">
        <v>148</v>
      </c>
      <c r="AD118" s="27">
        <v>0</v>
      </c>
      <c r="AE118" s="27">
        <v>0</v>
      </c>
      <c r="AF118" s="27">
        <v>0</v>
      </c>
      <c r="AG118" s="69">
        <v>1.9</v>
      </c>
      <c r="AH118" s="77">
        <v>0</v>
      </c>
      <c r="AI118" s="27">
        <v>0</v>
      </c>
      <c r="AJ118" s="27"/>
      <c r="AK118" s="27">
        <v>1.9</v>
      </c>
    </row>
    <row r="119" spans="1:38" ht="98.2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149</v>
      </c>
      <c r="AC119" s="53" t="s">
        <v>39</v>
      </c>
      <c r="AD119" s="27">
        <v>0</v>
      </c>
      <c r="AE119" s="27">
        <v>0</v>
      </c>
      <c r="AF119" s="27">
        <v>0</v>
      </c>
      <c r="AG119" s="70">
        <v>2</v>
      </c>
      <c r="AH119" s="77">
        <v>0</v>
      </c>
      <c r="AI119" s="27">
        <v>0</v>
      </c>
      <c r="AJ119" s="27"/>
      <c r="AK119" s="27">
        <v>2</v>
      </c>
    </row>
    <row r="120" spans="1:38" ht="28.5" customHeight="1" x14ac:dyDescent="0.2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67">
        <v>24727.9</v>
      </c>
      <c r="AH120" s="76">
        <v>24012.6</v>
      </c>
      <c r="AI120" s="41">
        <v>23169.5</v>
      </c>
      <c r="AJ120" s="41">
        <v>22969.5</v>
      </c>
      <c r="AK120" s="16">
        <f>AJ120+AI120+AH120+AG120+AF120+AE120</f>
        <v>140812.20000000001</v>
      </c>
    </row>
    <row r="121" spans="1:38" ht="106.5" customHeight="1" x14ac:dyDescent="0.2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67">
        <v>24727.9</v>
      </c>
      <c r="AH121" s="76">
        <v>24012.6</v>
      </c>
      <c r="AI121" s="41">
        <v>23169.5</v>
      </c>
      <c r="AJ121" s="41">
        <v>22969.5</v>
      </c>
      <c r="AK121" s="16">
        <f>AJ121+AI121+AH121+AG121+AF121+AE121</f>
        <v>140812.20000000001</v>
      </c>
      <c r="AL121" s="28"/>
    </row>
    <row r="122" spans="1:38" ht="104.25" customHeight="1" x14ac:dyDescent="0.2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7">
        <v>1980</v>
      </c>
      <c r="AH122" s="77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 x14ac:dyDescent="0.2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67">
        <f>AG121-AG122</f>
        <v>22747.9</v>
      </c>
      <c r="AH123" s="76">
        <v>22050.2</v>
      </c>
      <c r="AI123" s="41">
        <v>21207.1</v>
      </c>
      <c r="AJ123" s="41">
        <v>21007.1</v>
      </c>
      <c r="AK123" s="13">
        <f>AJ123+AI123+AH123+AG123+AF123+AE123</f>
        <v>131281.69999999998</v>
      </c>
    </row>
  </sheetData>
  <mergeCells count="42">
    <mergeCell ref="B16:R16"/>
    <mergeCell ref="AB1:AI1"/>
    <mergeCell ref="AB2:AI2"/>
    <mergeCell ref="AB3:AK10"/>
    <mergeCell ref="A5:R5"/>
    <mergeCell ref="H7:O7"/>
    <mergeCell ref="F9:Q9"/>
    <mergeCell ref="A11:R11"/>
    <mergeCell ref="AD11:AK11"/>
    <mergeCell ref="A13:J13"/>
    <mergeCell ref="A14:R14"/>
    <mergeCell ref="A15:R15"/>
    <mergeCell ref="A17:R17"/>
    <mergeCell ref="A18:S18"/>
    <mergeCell ref="A19:AB19"/>
    <mergeCell ref="A20:AK20"/>
    <mergeCell ref="A22:Q22"/>
    <mergeCell ref="R22:AA22"/>
    <mergeCell ref="AB22:AB24"/>
    <mergeCell ref="AC22:AC24"/>
    <mergeCell ref="AD22:AD24"/>
    <mergeCell ref="AE22:AJ22"/>
    <mergeCell ref="W23:Y24"/>
    <mergeCell ref="Z23:AA24"/>
    <mergeCell ref="AE23:AE24"/>
    <mergeCell ref="AF23:AF24"/>
    <mergeCell ref="A23:C24"/>
    <mergeCell ref="D23:E24"/>
    <mergeCell ref="F23:G24"/>
    <mergeCell ref="H23:Q23"/>
    <mergeCell ref="R23:S24"/>
    <mergeCell ref="T23:T24"/>
    <mergeCell ref="H24:I24"/>
    <mergeCell ref="K24:L24"/>
    <mergeCell ref="M24:Q24"/>
    <mergeCell ref="AJ23:AJ24"/>
    <mergeCell ref="AK23:AK24"/>
    <mergeCell ref="U23:U24"/>
    <mergeCell ref="V23:V24"/>
    <mergeCell ref="AG23:AG24"/>
    <mergeCell ref="AH23:AH24"/>
    <mergeCell ref="AI23:AI24"/>
  </mergeCells>
  <printOptions horizontalCentered="1"/>
  <pageMargins left="0" right="0" top="0" bottom="0" header="0" footer="0"/>
  <pageSetup paperSize="9" scale="70" fitToHeight="5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topLeftCell="A22" zoomScale="82" zoomScaleNormal="82" workbookViewId="0">
      <selection activeCell="AH26" sqref="AH26"/>
    </sheetView>
  </sheetViews>
  <sheetFormatPr defaultRowHeight="11.25" x14ac:dyDescent="0.2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" style="6" customWidth="1"/>
    <col min="31" max="31" width="9.5703125" style="6" customWidth="1"/>
    <col min="32" max="32" width="9.7109375" style="6" customWidth="1"/>
    <col min="33" max="33" width="8" style="6" customWidth="1"/>
    <col min="34" max="34" width="8.140625" style="6" customWidth="1"/>
    <col min="35" max="35" width="9.28515625" style="6" customWidth="1"/>
    <col min="36" max="36" width="7.7109375" style="6" customWidth="1"/>
    <col min="37" max="37" width="11.5703125" style="6" customWidth="1"/>
    <col min="38" max="16384" width="9.140625" style="6"/>
  </cols>
  <sheetData>
    <row r="1" spans="1:37" x14ac:dyDescent="0.2">
      <c r="AB1" s="101" t="s">
        <v>127</v>
      </c>
      <c r="AC1" s="101"/>
      <c r="AD1" s="101"/>
      <c r="AE1" s="101"/>
      <c r="AF1" s="101"/>
      <c r="AG1" s="101"/>
      <c r="AH1" s="101"/>
      <c r="AI1" s="101"/>
      <c r="AJ1" s="8"/>
      <c r="AK1" s="8"/>
    </row>
    <row r="2" spans="1:37" x14ac:dyDescent="0.2">
      <c r="AB2" s="101" t="s">
        <v>151</v>
      </c>
      <c r="AC2" s="101"/>
      <c r="AD2" s="101"/>
      <c r="AE2" s="101"/>
      <c r="AF2" s="101"/>
      <c r="AG2" s="101"/>
      <c r="AH2" s="101"/>
      <c r="AI2" s="101"/>
      <c r="AJ2" s="8"/>
      <c r="AK2" s="8"/>
    </row>
    <row r="3" spans="1:37" ht="12.75" customHeight="1" x14ac:dyDescent="0.2">
      <c r="AB3" s="102" t="s">
        <v>128</v>
      </c>
      <c r="AC3" s="102"/>
      <c r="AD3" s="102"/>
      <c r="AE3" s="102"/>
      <c r="AF3" s="102"/>
      <c r="AG3" s="102"/>
      <c r="AH3" s="102"/>
      <c r="AI3" s="102"/>
      <c r="AJ3" s="102"/>
      <c r="AK3" s="102"/>
    </row>
    <row r="4" spans="1:37" x14ac:dyDescent="0.2"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37" s="1" customFormat="1" ht="12.75" customHeight="1" x14ac:dyDescent="0.2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AB5" s="102"/>
      <c r="AC5" s="102"/>
      <c r="AD5" s="102"/>
      <c r="AE5" s="102"/>
      <c r="AF5" s="102"/>
      <c r="AG5" s="102"/>
      <c r="AH5" s="102"/>
      <c r="AI5" s="102"/>
      <c r="AJ5" s="102"/>
      <c r="AK5" s="102"/>
    </row>
    <row r="6" spans="1:37" s="1" customFormat="1" ht="12.75" customHeight="1" x14ac:dyDescent="0.2">
      <c r="AB6" s="102"/>
      <c r="AC6" s="102"/>
      <c r="AD6" s="102"/>
      <c r="AE6" s="102"/>
      <c r="AF6" s="102"/>
      <c r="AG6" s="102"/>
      <c r="AH6" s="102"/>
      <c r="AI6" s="102"/>
      <c r="AJ6" s="102"/>
      <c r="AK6" s="102"/>
    </row>
    <row r="7" spans="1:37" s="1" customFormat="1" ht="54" customHeight="1" x14ac:dyDescent="0.2">
      <c r="H7" s="99" t="s">
        <v>144</v>
      </c>
      <c r="I7" s="99"/>
      <c r="J7" s="99"/>
      <c r="K7" s="99"/>
      <c r="L7" s="99"/>
      <c r="M7" s="99"/>
      <c r="N7" s="99"/>
      <c r="O7" s="99"/>
      <c r="AB7" s="102"/>
      <c r="AC7" s="102"/>
      <c r="AD7" s="102"/>
      <c r="AE7" s="102"/>
      <c r="AF7" s="102"/>
      <c r="AG7" s="102"/>
      <c r="AH7" s="102"/>
      <c r="AI7" s="102"/>
      <c r="AJ7" s="102"/>
      <c r="AK7" s="102"/>
    </row>
    <row r="8" spans="1:37" s="1" customFormat="1" ht="6.75" customHeight="1" x14ac:dyDescent="0.2">
      <c r="H8" s="7"/>
      <c r="I8" s="7"/>
      <c r="J8" s="7"/>
      <c r="K8" s="7"/>
      <c r="L8" s="7"/>
      <c r="M8" s="7"/>
      <c r="N8" s="7"/>
      <c r="O8" s="7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spans="1:37" s="1" customFormat="1" ht="14.25" customHeight="1" x14ac:dyDescent="0.2">
      <c r="F9" s="100" t="s">
        <v>16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37" s="1" customFormat="1" ht="12.75" customHeight="1" x14ac:dyDescent="0.2"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s="1" customFormat="1" ht="21.75" customHeight="1" x14ac:dyDescent="0.2">
      <c r="A11" s="96" t="s">
        <v>111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AD11" s="96"/>
      <c r="AE11" s="96"/>
      <c r="AF11" s="96"/>
      <c r="AG11" s="96"/>
      <c r="AH11" s="96"/>
      <c r="AI11" s="96"/>
      <c r="AJ11" s="96"/>
      <c r="AK11" s="96"/>
    </row>
    <row r="12" spans="1:37" s="1" customFormat="1" x14ac:dyDescent="0.2"/>
    <row r="13" spans="1:37" s="1" customFormat="1" x14ac:dyDescent="0.2">
      <c r="A13" s="104" t="s">
        <v>1</v>
      </c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37" s="1" customFormat="1" x14ac:dyDescent="0.2">
      <c r="A14" s="96" t="s">
        <v>23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37" s="1" customFormat="1" x14ac:dyDescent="0.2">
      <c r="A15" s="96" t="s">
        <v>117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37" s="1" customFormat="1" ht="24.75" customHeight="1" x14ac:dyDescent="0.2">
      <c r="A16" s="2">
        <v>3</v>
      </c>
      <c r="B16" s="100" t="s">
        <v>24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37" s="1" customFormat="1" ht="17.25" customHeight="1" x14ac:dyDescent="0.2">
      <c r="A17" s="96" t="s">
        <v>22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37" s="1" customFormat="1" ht="17.25" customHeight="1" x14ac:dyDescent="0.2">
      <c r="A18" s="96" t="s">
        <v>25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37" s="1" customFormat="1" ht="18.75" customHeight="1" x14ac:dyDescent="0.2">
      <c r="A19" s="96" t="s">
        <v>26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37" s="2" customFormat="1" ht="17.25" customHeight="1" x14ac:dyDescent="0.2">
      <c r="A20" s="96" t="s">
        <v>27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</row>
    <row r="21" spans="1:37" s="1" customFormat="1" x14ac:dyDescent="0.2"/>
    <row r="22" spans="1:37" s="1" customFormat="1" ht="91.5" customHeight="1" x14ac:dyDescent="0.2">
      <c r="A22" s="88" t="s">
        <v>18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94" t="s">
        <v>7</v>
      </c>
      <c r="S22" s="94"/>
      <c r="T22" s="94"/>
      <c r="U22" s="94"/>
      <c r="V22" s="94"/>
      <c r="W22" s="94"/>
      <c r="X22" s="94"/>
      <c r="Y22" s="94"/>
      <c r="Z22" s="94"/>
      <c r="AA22" s="95"/>
      <c r="AB22" s="82" t="s">
        <v>20</v>
      </c>
      <c r="AC22" s="82" t="s">
        <v>12</v>
      </c>
      <c r="AD22" s="82" t="s">
        <v>112</v>
      </c>
      <c r="AE22" s="93" t="s">
        <v>13</v>
      </c>
      <c r="AF22" s="94"/>
      <c r="AG22" s="94"/>
      <c r="AH22" s="94"/>
      <c r="AI22" s="94"/>
      <c r="AJ22" s="95"/>
      <c r="AK22" s="31" t="s">
        <v>14</v>
      </c>
    </row>
    <row r="23" spans="1:37" s="1" customFormat="1" ht="73.5" customHeight="1" x14ac:dyDescent="0.2">
      <c r="A23" s="89" t="s">
        <v>2</v>
      </c>
      <c r="B23" s="98"/>
      <c r="C23" s="90"/>
      <c r="D23" s="89" t="s">
        <v>3</v>
      </c>
      <c r="E23" s="90"/>
      <c r="F23" s="89" t="s">
        <v>4</v>
      </c>
      <c r="G23" s="90"/>
      <c r="H23" s="93" t="s">
        <v>17</v>
      </c>
      <c r="I23" s="94"/>
      <c r="J23" s="94"/>
      <c r="K23" s="94"/>
      <c r="L23" s="94"/>
      <c r="M23" s="94"/>
      <c r="N23" s="94"/>
      <c r="O23" s="94"/>
      <c r="P23" s="94"/>
      <c r="Q23" s="95"/>
      <c r="R23" s="89" t="s">
        <v>5</v>
      </c>
      <c r="S23" s="90"/>
      <c r="T23" s="82" t="s">
        <v>6</v>
      </c>
      <c r="U23" s="82" t="s">
        <v>8</v>
      </c>
      <c r="V23" s="82" t="s">
        <v>9</v>
      </c>
      <c r="W23" s="89" t="s">
        <v>10</v>
      </c>
      <c r="X23" s="98"/>
      <c r="Y23" s="90"/>
      <c r="Z23" s="89" t="s">
        <v>11</v>
      </c>
      <c r="AA23" s="90"/>
      <c r="AB23" s="97"/>
      <c r="AC23" s="97"/>
      <c r="AD23" s="97"/>
      <c r="AE23" s="82">
        <v>2014</v>
      </c>
      <c r="AF23" s="82">
        <v>2015</v>
      </c>
      <c r="AG23" s="105">
        <v>2016</v>
      </c>
      <c r="AH23" s="89">
        <v>2017</v>
      </c>
      <c r="AI23" s="88">
        <v>2018</v>
      </c>
      <c r="AJ23" s="81">
        <v>2019</v>
      </c>
      <c r="AK23" s="82" t="s">
        <v>150</v>
      </c>
    </row>
    <row r="24" spans="1:37" s="1" customFormat="1" ht="139.5" customHeight="1" x14ac:dyDescent="0.2">
      <c r="A24" s="91"/>
      <c r="B24" s="99"/>
      <c r="C24" s="92"/>
      <c r="D24" s="91"/>
      <c r="E24" s="92"/>
      <c r="F24" s="91"/>
      <c r="G24" s="92"/>
      <c r="H24" s="93" t="s">
        <v>5</v>
      </c>
      <c r="I24" s="95"/>
      <c r="J24" s="5" t="s">
        <v>6</v>
      </c>
      <c r="K24" s="93" t="s">
        <v>9</v>
      </c>
      <c r="L24" s="95"/>
      <c r="M24" s="93" t="s">
        <v>19</v>
      </c>
      <c r="N24" s="94"/>
      <c r="O24" s="94"/>
      <c r="P24" s="94"/>
      <c r="Q24" s="95"/>
      <c r="R24" s="91"/>
      <c r="S24" s="92"/>
      <c r="T24" s="83"/>
      <c r="U24" s="83"/>
      <c r="V24" s="83"/>
      <c r="W24" s="91"/>
      <c r="X24" s="99"/>
      <c r="Y24" s="92"/>
      <c r="Z24" s="91"/>
      <c r="AA24" s="92"/>
      <c r="AB24" s="83"/>
      <c r="AC24" s="83"/>
      <c r="AD24" s="83"/>
      <c r="AE24" s="83"/>
      <c r="AF24" s="83"/>
      <c r="AG24" s="106"/>
      <c r="AH24" s="91"/>
      <c r="AI24" s="88"/>
      <c r="AJ24" s="81"/>
      <c r="AK24" s="83"/>
    </row>
    <row r="25" spans="1:37" s="1" customFormat="1" x14ac:dyDescent="0.2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3">
        <v>18</v>
      </c>
      <c r="S25" s="3">
        <v>19</v>
      </c>
      <c r="T25" s="3">
        <v>20</v>
      </c>
      <c r="U25" s="3">
        <v>21</v>
      </c>
      <c r="V25" s="3">
        <v>22</v>
      </c>
      <c r="W25" s="3">
        <v>23</v>
      </c>
      <c r="X25" s="3">
        <v>24</v>
      </c>
      <c r="Y25" s="3">
        <v>25</v>
      </c>
      <c r="Z25" s="3">
        <v>26</v>
      </c>
      <c r="AA25" s="3">
        <v>27</v>
      </c>
      <c r="AB25" s="3">
        <v>28</v>
      </c>
      <c r="AC25" s="3">
        <v>29</v>
      </c>
      <c r="AD25" s="3">
        <v>30</v>
      </c>
      <c r="AE25" s="3">
        <v>31</v>
      </c>
      <c r="AF25" s="3">
        <v>32</v>
      </c>
      <c r="AG25" s="21">
        <v>33</v>
      </c>
      <c r="AH25" s="4">
        <v>34</v>
      </c>
      <c r="AI25" s="4">
        <v>35</v>
      </c>
      <c r="AJ25" s="32">
        <v>36</v>
      </c>
      <c r="AK25" s="33">
        <v>37</v>
      </c>
    </row>
    <row r="26" spans="1:37" s="1" customFormat="1" ht="27" customHeight="1" x14ac:dyDescent="0.2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30">
        <v>30463.8</v>
      </c>
      <c r="AH26" s="43">
        <v>27976.1</v>
      </c>
      <c r="AI26" s="43">
        <v>27106</v>
      </c>
      <c r="AJ26" s="43">
        <v>26875.9</v>
      </c>
      <c r="AK26" s="55">
        <f>SUM(AE26:AJ26)</f>
        <v>169174.1</v>
      </c>
    </row>
    <row r="27" spans="1:37" s="1" customFormat="1" ht="23.2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30">
        <v>5735.9</v>
      </c>
      <c r="AH27" s="43">
        <v>4006.6</v>
      </c>
      <c r="AI27" s="43">
        <v>3936.5</v>
      </c>
      <c r="AJ27" s="43">
        <v>3906.4</v>
      </c>
      <c r="AK27" s="44">
        <f>SUM(AE27:AJ27)</f>
        <v>28405</v>
      </c>
    </row>
    <row r="28" spans="1:37" s="1" customFormat="1" ht="172.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23" t="s">
        <v>30</v>
      </c>
      <c r="AH28" s="9" t="s">
        <v>30</v>
      </c>
      <c r="AI28" s="9" t="s">
        <v>30</v>
      </c>
      <c r="AJ28" s="9" t="s">
        <v>129</v>
      </c>
      <c r="AK28" s="9" t="s">
        <v>30</v>
      </c>
    </row>
    <row r="29" spans="1:37" s="1" customFormat="1" ht="123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5" t="s">
        <v>130</v>
      </c>
      <c r="AC29" s="12" t="s">
        <v>31</v>
      </c>
      <c r="AD29" s="9">
        <v>60</v>
      </c>
      <c r="AE29" s="9">
        <v>65</v>
      </c>
      <c r="AF29" s="9">
        <v>70</v>
      </c>
      <c r="AG29" s="23">
        <v>75</v>
      </c>
      <c r="AH29" s="9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5" t="s">
        <v>131</v>
      </c>
      <c r="AC30" s="12" t="s">
        <v>31</v>
      </c>
      <c r="AD30" s="9">
        <v>65</v>
      </c>
      <c r="AE30" s="9">
        <v>70</v>
      </c>
      <c r="AF30" s="9">
        <v>75</v>
      </c>
      <c r="AG30" s="23">
        <v>80</v>
      </c>
      <c r="AH30" s="9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5" t="s">
        <v>135</v>
      </c>
      <c r="AC31" s="12" t="s">
        <v>31</v>
      </c>
      <c r="AD31" s="9">
        <v>60</v>
      </c>
      <c r="AE31" s="9">
        <v>65</v>
      </c>
      <c r="AF31" s="9">
        <v>70</v>
      </c>
      <c r="AG31" s="23">
        <v>75</v>
      </c>
      <c r="AH31" s="9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5" t="s">
        <v>134</v>
      </c>
      <c r="AC32" s="12" t="s">
        <v>31</v>
      </c>
      <c r="AD32" s="9">
        <v>80</v>
      </c>
      <c r="AE32" s="9">
        <v>82</v>
      </c>
      <c r="AF32" s="9">
        <v>84</v>
      </c>
      <c r="AG32" s="23">
        <v>86</v>
      </c>
      <c r="AH32" s="9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5" t="s">
        <v>132</v>
      </c>
      <c r="AC33" s="12" t="s">
        <v>31</v>
      </c>
      <c r="AD33" s="9">
        <v>65</v>
      </c>
      <c r="AE33" s="9">
        <v>70</v>
      </c>
      <c r="AF33" s="9">
        <v>75</v>
      </c>
      <c r="AG33" s="23">
        <v>80</v>
      </c>
      <c r="AH33" s="9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5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23" t="s">
        <v>30</v>
      </c>
      <c r="AH34" s="9"/>
      <c r="AI34" s="9"/>
      <c r="AJ34" s="9"/>
      <c r="AK34" s="9" t="s">
        <v>30</v>
      </c>
    </row>
    <row r="35" spans="1:37" s="1" customFormat="1" ht="138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5" t="s">
        <v>133</v>
      </c>
      <c r="AC35" s="12" t="s">
        <v>31</v>
      </c>
      <c r="AD35" s="9">
        <v>60</v>
      </c>
      <c r="AE35" s="9">
        <v>70</v>
      </c>
      <c r="AF35" s="9">
        <v>75</v>
      </c>
      <c r="AG35" s="23">
        <v>80</v>
      </c>
      <c r="AH35" s="9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 x14ac:dyDescent="0.2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22">
        <v>591.79999999999995</v>
      </c>
      <c r="AH36" s="10">
        <v>451.3</v>
      </c>
      <c r="AI36" s="10">
        <v>451.2</v>
      </c>
      <c r="AJ36" s="10">
        <v>451.1</v>
      </c>
      <c r="AK36" s="10">
        <f>AJ36+AI36+AH36+AG36+AF36+AE36</f>
        <v>2993.2</v>
      </c>
    </row>
    <row r="37" spans="1:37" s="1" customFormat="1" ht="200.2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22">
        <v>591.79999999999995</v>
      </c>
      <c r="AH37" s="10">
        <v>451.3</v>
      </c>
      <c r="AI37" s="10">
        <v>451.2</v>
      </c>
      <c r="AJ37" s="10">
        <v>451.1</v>
      </c>
      <c r="AK37" s="10">
        <f>AJ37+AI37+AH37+AG37+AF37+AE37</f>
        <v>2993.2</v>
      </c>
    </row>
    <row r="38" spans="1:37" s="1" customFormat="1" ht="126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5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23">
        <v>100</v>
      </c>
      <c r="AH38" s="9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 x14ac:dyDescent="0.2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5" t="s">
        <v>36</v>
      </c>
      <c r="AC39" s="12" t="s">
        <v>37</v>
      </c>
      <c r="AD39" s="9">
        <v>1</v>
      </c>
      <c r="AE39" s="9">
        <v>1</v>
      </c>
      <c r="AF39" s="9">
        <v>1</v>
      </c>
      <c r="AG39" s="23">
        <v>1</v>
      </c>
      <c r="AH39" s="9">
        <v>1</v>
      </c>
      <c r="AI39" s="9">
        <v>1</v>
      </c>
      <c r="AJ39" s="9">
        <v>1</v>
      </c>
      <c r="AK39" s="9">
        <v>1</v>
      </c>
    </row>
    <row r="40" spans="1:37" s="1" customFormat="1" ht="61.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5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23">
        <v>670</v>
      </c>
      <c r="AH40" s="9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5" t="s">
        <v>40</v>
      </c>
      <c r="AC41" s="12" t="s">
        <v>37</v>
      </c>
      <c r="AD41" s="9">
        <v>1</v>
      </c>
      <c r="AE41" s="9">
        <v>1</v>
      </c>
      <c r="AF41" s="9">
        <v>1</v>
      </c>
      <c r="AG41" s="23">
        <v>1</v>
      </c>
      <c r="AH41" s="9">
        <v>1</v>
      </c>
      <c r="AI41" s="9">
        <v>1</v>
      </c>
      <c r="AJ41" s="9">
        <v>1</v>
      </c>
      <c r="AK41" s="9">
        <v>1</v>
      </c>
    </row>
    <row r="42" spans="1:37" s="1" customFormat="1" ht="61.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5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23">
        <v>750</v>
      </c>
      <c r="AH42" s="9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5" t="s">
        <v>42</v>
      </c>
      <c r="AC43" s="12" t="s">
        <v>37</v>
      </c>
      <c r="AD43" s="9">
        <v>1</v>
      </c>
      <c r="AE43" s="9">
        <v>1</v>
      </c>
      <c r="AF43" s="9">
        <v>1</v>
      </c>
      <c r="AG43" s="23">
        <v>1</v>
      </c>
      <c r="AH43" s="9">
        <v>1</v>
      </c>
      <c r="AI43" s="9">
        <v>1</v>
      </c>
      <c r="AJ43" s="9">
        <v>1</v>
      </c>
      <c r="AK43" s="9">
        <v>1</v>
      </c>
    </row>
    <row r="44" spans="1:37" ht="71.2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5" t="s">
        <v>43</v>
      </c>
      <c r="AC44" s="12" t="s">
        <v>39</v>
      </c>
      <c r="AD44" s="9">
        <v>1</v>
      </c>
      <c r="AE44" s="9">
        <v>1</v>
      </c>
      <c r="AF44" s="9">
        <v>1</v>
      </c>
      <c r="AG44" s="23">
        <v>1</v>
      </c>
      <c r="AH44" s="9">
        <v>1</v>
      </c>
      <c r="AI44" s="9">
        <v>1</v>
      </c>
      <c r="AJ44" s="9">
        <v>1</v>
      </c>
      <c r="AK44" s="9">
        <v>6</v>
      </c>
    </row>
    <row r="45" spans="1:37" ht="142.5" customHeight="1" x14ac:dyDescent="0.2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23">
        <v>423.5</v>
      </c>
      <c r="AH45" s="9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23">
        <v>-28.5</v>
      </c>
      <c r="AH46" s="9">
        <v>116.5</v>
      </c>
      <c r="AI46" s="9">
        <v>0</v>
      </c>
      <c r="AJ46" s="9">
        <v>0</v>
      </c>
      <c r="AK46" s="9">
        <v>0</v>
      </c>
    </row>
    <row r="47" spans="1:37" ht="87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137</v>
      </c>
      <c r="AC47" s="12" t="s">
        <v>74</v>
      </c>
      <c r="AD47" s="9">
        <v>1</v>
      </c>
      <c r="AE47" s="9" t="s">
        <v>129</v>
      </c>
      <c r="AF47" s="9" t="s">
        <v>129</v>
      </c>
      <c r="AG47" s="23" t="s">
        <v>129</v>
      </c>
      <c r="AH47" s="9">
        <v>1</v>
      </c>
      <c r="AI47" s="9">
        <v>1</v>
      </c>
      <c r="AJ47" s="9">
        <v>1</v>
      </c>
      <c r="AK47" s="9">
        <v>1</v>
      </c>
    </row>
    <row r="48" spans="1:37" ht="139.5" customHeight="1" x14ac:dyDescent="0.2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23">
        <v>168.3</v>
      </c>
      <c r="AH48" s="9">
        <v>0</v>
      </c>
      <c r="AI48" s="9">
        <v>0</v>
      </c>
      <c r="AJ48" s="9">
        <v>0</v>
      </c>
      <c r="AK48" s="9">
        <f>AG48+AF48+AE48</f>
        <v>227.3</v>
      </c>
    </row>
    <row r="49" spans="1:37" ht="39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23" t="s">
        <v>129</v>
      </c>
      <c r="AH49" s="9">
        <v>0</v>
      </c>
      <c r="AI49" s="9">
        <v>0</v>
      </c>
      <c r="AJ49" s="9">
        <v>0</v>
      </c>
      <c r="AK49" s="9">
        <v>100</v>
      </c>
    </row>
    <row r="50" spans="1:37" ht="57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23">
        <v>34.200000000000003</v>
      </c>
      <c r="AH50" s="9">
        <v>0</v>
      </c>
      <c r="AI50" s="9">
        <v>0</v>
      </c>
      <c r="AJ50" s="9">
        <v>0</v>
      </c>
      <c r="AK50" s="9">
        <f>AG50+AF50</f>
        <v>42.800000000000004</v>
      </c>
    </row>
    <row r="51" spans="1:37" ht="249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22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1:37" ht="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5" t="s">
        <v>50</v>
      </c>
      <c r="AC52" s="12" t="s">
        <v>39</v>
      </c>
      <c r="AD52" s="9">
        <v>8</v>
      </c>
      <c r="AE52" s="9">
        <v>8</v>
      </c>
      <c r="AF52" s="9">
        <v>8</v>
      </c>
      <c r="AG52" s="23">
        <v>8</v>
      </c>
      <c r="AH52" s="9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5" t="s">
        <v>51</v>
      </c>
      <c r="AC53" s="12" t="s">
        <v>37</v>
      </c>
      <c r="AD53" s="9">
        <v>1</v>
      </c>
      <c r="AE53" s="9">
        <v>1</v>
      </c>
      <c r="AF53" s="9">
        <v>1</v>
      </c>
      <c r="AG53" s="23">
        <v>1</v>
      </c>
      <c r="AH53" s="9">
        <v>1</v>
      </c>
      <c r="AI53" s="9">
        <v>1</v>
      </c>
      <c r="AJ53" s="9">
        <v>1</v>
      </c>
      <c r="AK53" s="9">
        <v>1</v>
      </c>
    </row>
    <row r="54" spans="1:37" ht="53.2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5" t="s">
        <v>52</v>
      </c>
      <c r="AC54" s="12" t="s">
        <v>39</v>
      </c>
      <c r="AD54" s="9">
        <v>8</v>
      </c>
      <c r="AE54" s="9">
        <v>8</v>
      </c>
      <c r="AF54" s="9">
        <v>8</v>
      </c>
      <c r="AG54" s="23">
        <v>8</v>
      </c>
      <c r="AH54" s="9">
        <v>8</v>
      </c>
      <c r="AI54" s="9">
        <v>8</v>
      </c>
      <c r="AJ54" s="9">
        <v>8</v>
      </c>
      <c r="AK54" s="9">
        <v>48</v>
      </c>
    </row>
    <row r="55" spans="1:37" ht="19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23">
        <v>1</v>
      </c>
      <c r="AH55" s="9">
        <v>1</v>
      </c>
      <c r="AI55" s="9">
        <v>1</v>
      </c>
      <c r="AJ55" s="9">
        <v>1</v>
      </c>
      <c r="AK55" s="9">
        <v>1</v>
      </c>
    </row>
    <row r="56" spans="1:37" ht="55.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23">
        <v>8</v>
      </c>
      <c r="AH56" s="9">
        <v>8</v>
      </c>
      <c r="AI56" s="9">
        <v>8</v>
      </c>
      <c r="AJ56" s="9">
        <v>8</v>
      </c>
      <c r="AK56" s="9">
        <v>48</v>
      </c>
    </row>
    <row r="57" spans="1:37" ht="197.2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23">
        <v>1</v>
      </c>
      <c r="AH57" s="9">
        <v>1</v>
      </c>
      <c r="AI57" s="9">
        <v>1</v>
      </c>
      <c r="AJ57" s="9">
        <v>1</v>
      </c>
      <c r="AK57" s="9">
        <v>1</v>
      </c>
    </row>
    <row r="58" spans="1:37" ht="89.2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23">
        <v>4</v>
      </c>
      <c r="AH58" s="9">
        <v>4</v>
      </c>
      <c r="AI58" s="9">
        <v>4</v>
      </c>
      <c r="AJ58" s="9">
        <v>4</v>
      </c>
      <c r="AK58" s="9">
        <v>20</v>
      </c>
    </row>
    <row r="59" spans="1:37" ht="177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23">
        <v>1</v>
      </c>
      <c r="AH59" s="9">
        <v>1</v>
      </c>
      <c r="AI59" s="9">
        <v>1</v>
      </c>
      <c r="AJ59" s="9">
        <v>1</v>
      </c>
      <c r="AK59" s="9">
        <v>1</v>
      </c>
    </row>
    <row r="60" spans="1:37" ht="79.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23">
        <v>170</v>
      </c>
      <c r="AH60" s="9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22">
        <v>0</v>
      </c>
      <c r="AH61" s="10">
        <v>0</v>
      </c>
      <c r="AI61" s="10">
        <v>0</v>
      </c>
      <c r="AJ61" s="10">
        <v>0</v>
      </c>
      <c r="AK61" s="10">
        <v>0</v>
      </c>
    </row>
    <row r="62" spans="1:37" ht="204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5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23">
        <v>1800</v>
      </c>
      <c r="AH62" s="9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5" t="s">
        <v>61</v>
      </c>
      <c r="AC63" s="12" t="s">
        <v>37</v>
      </c>
      <c r="AD63" s="9">
        <v>1</v>
      </c>
      <c r="AE63" s="9">
        <v>1</v>
      </c>
      <c r="AF63" s="9">
        <v>1</v>
      </c>
      <c r="AG63" s="23">
        <v>1</v>
      </c>
      <c r="AH63" s="9">
        <v>1</v>
      </c>
      <c r="AI63" s="9">
        <v>1</v>
      </c>
      <c r="AJ63" s="9">
        <v>1</v>
      </c>
      <c r="AK63" s="9">
        <v>1</v>
      </c>
    </row>
    <row r="64" spans="1:37" ht="49.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5" t="s">
        <v>62</v>
      </c>
      <c r="AC64" s="12" t="s">
        <v>39</v>
      </c>
      <c r="AD64" s="9">
        <v>4</v>
      </c>
      <c r="AE64" s="9">
        <v>4</v>
      </c>
      <c r="AF64" s="9">
        <v>4</v>
      </c>
      <c r="AG64" s="23">
        <v>4</v>
      </c>
      <c r="AH64" s="9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5" t="s">
        <v>63</v>
      </c>
      <c r="AC65" s="12" t="s">
        <v>37</v>
      </c>
      <c r="AD65" s="9">
        <v>1</v>
      </c>
      <c r="AE65" s="9">
        <v>1</v>
      </c>
      <c r="AF65" s="9">
        <v>1</v>
      </c>
      <c r="AG65" s="23">
        <v>1</v>
      </c>
      <c r="AH65" s="9">
        <v>1</v>
      </c>
      <c r="AI65" s="9">
        <v>1</v>
      </c>
      <c r="AJ65" s="9">
        <v>1</v>
      </c>
      <c r="AK65" s="9">
        <v>1</v>
      </c>
    </row>
    <row r="66" spans="1:37" ht="94.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5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23">
        <v>50</v>
      </c>
      <c r="AH66" s="9">
        <v>53</v>
      </c>
      <c r="AI66" s="9">
        <v>56</v>
      </c>
      <c r="AJ66" s="9">
        <v>56</v>
      </c>
      <c r="AK66" s="9">
        <v>56</v>
      </c>
    </row>
    <row r="67" spans="1:37" ht="112.5" customHeight="1" x14ac:dyDescent="0.2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24">
        <v>3360.7</v>
      </c>
      <c r="AH67" s="16">
        <v>1739.6</v>
      </c>
      <c r="AI67" s="16">
        <v>1669.6</v>
      </c>
      <c r="AJ67" s="16">
        <v>1639.6</v>
      </c>
      <c r="AK67" s="45">
        <f>AJ67+AI67+AH67+AG67+AF67+AE67</f>
        <v>15585</v>
      </c>
    </row>
    <row r="68" spans="1:37" ht="108.75" customHeight="1" x14ac:dyDescent="0.2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25">
        <v>3360.7</v>
      </c>
      <c r="AH68" s="16">
        <v>1739.6</v>
      </c>
      <c r="AI68" s="16">
        <v>1669.6</v>
      </c>
      <c r="AJ68" s="16">
        <v>1639.6</v>
      </c>
      <c r="AK68" s="14">
        <f>AJ68+AI68+AH68+AG68+AF68+AE68</f>
        <v>15585</v>
      </c>
    </row>
    <row r="69" spans="1:37" ht="125.2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6">
        <v>153</v>
      </c>
      <c r="AH69" s="13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6">
        <v>58</v>
      </c>
      <c r="AH70" s="13">
        <v>58</v>
      </c>
      <c r="AI70" s="13">
        <v>58</v>
      </c>
      <c r="AJ70" s="13">
        <v>58</v>
      </c>
      <c r="AK70" s="13">
        <v>58</v>
      </c>
    </row>
    <row r="71" spans="1:37" ht="170.2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6">
        <v>55</v>
      </c>
      <c r="AH71" s="13">
        <v>55</v>
      </c>
      <c r="AI71" s="13">
        <v>55</v>
      </c>
      <c r="AJ71" s="34" t="s">
        <v>142</v>
      </c>
      <c r="AK71" s="13">
        <v>55</v>
      </c>
    </row>
    <row r="72" spans="1:37" ht="120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6">
        <v>1</v>
      </c>
      <c r="AH72" s="13">
        <v>1</v>
      </c>
      <c r="AI72" s="13">
        <v>1</v>
      </c>
      <c r="AJ72" s="13">
        <v>1</v>
      </c>
      <c r="AK72" s="13">
        <v>1</v>
      </c>
    </row>
    <row r="73" spans="1:37" ht="60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6">
        <v>1</v>
      </c>
      <c r="AH73" s="13">
        <v>1</v>
      </c>
      <c r="AI73" s="13">
        <v>1</v>
      </c>
      <c r="AJ73" s="13">
        <v>1</v>
      </c>
      <c r="AK73" s="13">
        <v>6</v>
      </c>
    </row>
    <row r="74" spans="1:37" ht="107.2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6">
        <v>1</v>
      </c>
      <c r="AH74" s="13">
        <v>1</v>
      </c>
      <c r="AI74" s="13">
        <v>1</v>
      </c>
      <c r="AJ74" s="13">
        <v>1</v>
      </c>
      <c r="AK74" s="13">
        <v>1</v>
      </c>
    </row>
    <row r="75" spans="1:37" ht="56.2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6">
        <v>250</v>
      </c>
      <c r="AH75" s="13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11" customHeight="1" x14ac:dyDescent="0.2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6">
        <v>1147.5999999999999</v>
      </c>
      <c r="AH76" s="17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6">
        <v>153</v>
      </c>
      <c r="AH77" s="13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88.5" customHeight="1" x14ac:dyDescent="0.2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6">
        <v>1070</v>
      </c>
      <c r="AH78" s="13">
        <v>570</v>
      </c>
      <c r="AI78" s="13">
        <v>500</v>
      </c>
      <c r="AJ78" s="13">
        <v>470</v>
      </c>
      <c r="AK78" s="13">
        <f>AJ78+AI78+AH78+AG78+AF78+AE78</f>
        <v>4170</v>
      </c>
    </row>
    <row r="79" spans="1:37" ht="50.2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6">
        <v>3330</v>
      </c>
      <c r="AH79" s="42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 x14ac:dyDescent="0.2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6">
        <v>0</v>
      </c>
      <c r="AH80" s="13">
        <v>0</v>
      </c>
      <c r="AI80" s="13">
        <v>0</v>
      </c>
      <c r="AJ80" s="13">
        <v>0</v>
      </c>
      <c r="AK80" s="13">
        <v>0</v>
      </c>
    </row>
    <row r="81" spans="1:37" ht="61.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6">
        <v>0</v>
      </c>
      <c r="AH81" s="13">
        <v>0</v>
      </c>
      <c r="AI81" s="13">
        <v>0</v>
      </c>
      <c r="AJ81" s="13">
        <v>0</v>
      </c>
      <c r="AK81" s="13">
        <v>0</v>
      </c>
    </row>
    <row r="82" spans="1:37" ht="115.5" customHeight="1" x14ac:dyDescent="0.2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145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6">
        <v>1143.0999999999999</v>
      </c>
      <c r="AH82" s="13">
        <v>0</v>
      </c>
      <c r="AI82" s="13">
        <v>0</v>
      </c>
      <c r="AJ82" s="13">
        <v>0</v>
      </c>
      <c r="AK82" s="13">
        <v>3316.1</v>
      </c>
    </row>
    <row r="83" spans="1:37" ht="61.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6">
        <v>77.2</v>
      </c>
      <c r="AH83" s="13">
        <v>0</v>
      </c>
      <c r="AI83" s="13">
        <v>0</v>
      </c>
      <c r="AJ83" s="13">
        <v>0</v>
      </c>
      <c r="AK83" s="13">
        <v>0</v>
      </c>
    </row>
    <row r="84" spans="1:37" ht="68.2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138</v>
      </c>
      <c r="AC84" s="12" t="s">
        <v>139</v>
      </c>
      <c r="AD84" s="13">
        <v>1</v>
      </c>
      <c r="AE84" s="46" t="s">
        <v>129</v>
      </c>
      <c r="AF84" s="46" t="s">
        <v>129</v>
      </c>
      <c r="AG84" s="47" t="s">
        <v>129</v>
      </c>
      <c r="AH84" s="13">
        <v>1</v>
      </c>
      <c r="AI84" s="13">
        <v>1</v>
      </c>
      <c r="AJ84" s="13">
        <v>1</v>
      </c>
      <c r="AK84" s="13">
        <v>1</v>
      </c>
    </row>
    <row r="85" spans="1:37" ht="46.5" customHeight="1" x14ac:dyDescent="0.2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143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25">
        <v>0</v>
      </c>
      <c r="AH85" s="14">
        <v>0</v>
      </c>
      <c r="AI85" s="14">
        <v>0</v>
      </c>
      <c r="AJ85" s="14">
        <v>0</v>
      </c>
      <c r="AK85" s="14">
        <v>102.8</v>
      </c>
    </row>
    <row r="86" spans="1:37" ht="46.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25">
        <v>0</v>
      </c>
      <c r="AH86" s="14">
        <v>0</v>
      </c>
      <c r="AI86" s="14">
        <v>0</v>
      </c>
      <c r="AJ86" s="14">
        <v>0</v>
      </c>
      <c r="AK86" s="14">
        <v>2190</v>
      </c>
    </row>
    <row r="87" spans="1:37" ht="109.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25">
        <v>0</v>
      </c>
      <c r="AH87" s="14">
        <v>0</v>
      </c>
      <c r="AI87" s="14">
        <v>0</v>
      </c>
      <c r="AJ87" s="14">
        <v>0</v>
      </c>
      <c r="AK87" s="14">
        <v>0</v>
      </c>
    </row>
    <row r="88" spans="1:37" ht="234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6">
        <v>153</v>
      </c>
      <c r="AH88" s="13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6"/>
      <c r="AH89" s="13"/>
      <c r="AI89" s="13"/>
      <c r="AJ89" s="13"/>
      <c r="AK89" s="13"/>
    </row>
    <row r="90" spans="1:37" ht="147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6">
        <v>0</v>
      </c>
      <c r="AH90" s="13">
        <v>0</v>
      </c>
      <c r="AI90" s="13">
        <v>0</v>
      </c>
      <c r="AJ90" s="13">
        <v>0</v>
      </c>
      <c r="AK90" s="13">
        <v>1</v>
      </c>
    </row>
    <row r="91" spans="1:37" ht="167.2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6">
        <v>1</v>
      </c>
      <c r="AH91" s="13">
        <v>1</v>
      </c>
      <c r="AI91" s="13">
        <v>1</v>
      </c>
      <c r="AJ91" s="13">
        <v>1</v>
      </c>
      <c r="AK91" s="13">
        <v>1</v>
      </c>
    </row>
    <row r="92" spans="1:37" ht="80.2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6">
        <v>300</v>
      </c>
      <c r="AH92" s="13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6">
        <v>1</v>
      </c>
      <c r="AH93" s="13">
        <v>1</v>
      </c>
      <c r="AI93" s="13">
        <v>1</v>
      </c>
      <c r="AJ93" s="13">
        <v>1</v>
      </c>
      <c r="AK93" s="13">
        <v>1</v>
      </c>
    </row>
    <row r="94" spans="1:37" ht="79.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6">
        <v>20</v>
      </c>
      <c r="AH94" s="13">
        <v>20</v>
      </c>
      <c r="AI94" s="13">
        <v>20</v>
      </c>
      <c r="AJ94" s="13">
        <v>20</v>
      </c>
      <c r="AK94" s="13">
        <v>120</v>
      </c>
    </row>
    <row r="95" spans="1:37" ht="134.25" customHeight="1" x14ac:dyDescent="0.2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25">
        <v>1783.4</v>
      </c>
      <c r="AH95" s="40">
        <v>1815.7</v>
      </c>
      <c r="AI95" s="40">
        <v>1815.7</v>
      </c>
      <c r="AJ95" s="40">
        <v>1815.7</v>
      </c>
      <c r="AK95" s="14">
        <f>AJ95+AI95+AH95+AG95+AF95+AE95</f>
        <v>9826.7999999999993</v>
      </c>
    </row>
    <row r="96" spans="1:37" ht="76.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25">
        <v>0</v>
      </c>
      <c r="AH96" s="14">
        <v>0</v>
      </c>
      <c r="AI96" s="14">
        <v>0</v>
      </c>
      <c r="AJ96" s="14">
        <v>0</v>
      </c>
      <c r="AK96" s="14">
        <v>0</v>
      </c>
    </row>
    <row r="97" spans="1:37" ht="91.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6">
        <v>45</v>
      </c>
      <c r="AH97" s="13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6">
        <v>4.4000000000000004</v>
      </c>
      <c r="AH98" s="13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6">
        <v>1</v>
      </c>
      <c r="AH99" s="13">
        <v>1</v>
      </c>
      <c r="AI99" s="13">
        <v>1</v>
      </c>
      <c r="AJ99" s="13">
        <v>1</v>
      </c>
      <c r="AK99" s="13">
        <v>1</v>
      </c>
    </row>
    <row r="100" spans="1:37" ht="63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6">
        <v>100</v>
      </c>
      <c r="AH100" s="13">
        <v>100</v>
      </c>
      <c r="AI100" s="13">
        <v>100</v>
      </c>
      <c r="AJ100" s="13">
        <v>100</v>
      </c>
      <c r="AK100" s="13">
        <v>100</v>
      </c>
    </row>
    <row r="101" spans="1:37" ht="108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6">
        <v>1</v>
      </c>
      <c r="AH101" s="13">
        <v>1</v>
      </c>
      <c r="AI101" s="13">
        <v>1</v>
      </c>
      <c r="AJ101" s="13">
        <v>1</v>
      </c>
      <c r="AK101" s="13">
        <v>1</v>
      </c>
    </row>
    <row r="102" spans="1:37" ht="64.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6">
        <v>100</v>
      </c>
      <c r="AH102" s="13">
        <v>100</v>
      </c>
      <c r="AI102" s="13">
        <v>100</v>
      </c>
      <c r="AJ102" s="13">
        <v>100</v>
      </c>
      <c r="AK102" s="13">
        <v>100</v>
      </c>
    </row>
    <row r="103" spans="1:37" ht="104.2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6">
        <v>1</v>
      </c>
      <c r="AH103" s="13">
        <v>1</v>
      </c>
      <c r="AI103" s="13">
        <v>1</v>
      </c>
      <c r="AJ103" s="13">
        <v>1</v>
      </c>
      <c r="AK103" s="13">
        <v>1</v>
      </c>
    </row>
    <row r="104" spans="1:37" ht="102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6">
        <v>100</v>
      </c>
      <c r="AH104" s="13">
        <v>100</v>
      </c>
      <c r="AI104" s="13">
        <v>100</v>
      </c>
      <c r="AJ104" s="13">
        <v>100</v>
      </c>
      <c r="AK104" s="13">
        <v>100</v>
      </c>
    </row>
    <row r="105" spans="1:37" ht="94.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136</v>
      </c>
      <c r="AC105" s="12" t="s">
        <v>37</v>
      </c>
      <c r="AD105" s="13">
        <v>1</v>
      </c>
      <c r="AE105" s="13">
        <v>1</v>
      </c>
      <c r="AF105" s="13">
        <v>1</v>
      </c>
      <c r="AG105" s="26">
        <v>1</v>
      </c>
      <c r="AH105" s="13">
        <v>1</v>
      </c>
      <c r="AI105" s="13">
        <v>1</v>
      </c>
      <c r="AJ105" s="13">
        <v>1</v>
      </c>
      <c r="AK105" s="13">
        <v>1</v>
      </c>
    </row>
    <row r="106" spans="1:37" ht="84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6">
        <v>0</v>
      </c>
      <c r="AH106" s="13">
        <v>1</v>
      </c>
      <c r="AI106" s="13">
        <v>1</v>
      </c>
      <c r="AJ106" s="13">
        <v>1</v>
      </c>
      <c r="AK106" s="13">
        <v>1</v>
      </c>
    </row>
    <row r="107" spans="1:37" ht="88.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6">
        <v>2</v>
      </c>
      <c r="AH107" s="13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 x14ac:dyDescent="0.2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25">
        <v>1783.4</v>
      </c>
      <c r="AH108" s="40">
        <v>1815.7</v>
      </c>
      <c r="AI108" s="40">
        <v>1815.7</v>
      </c>
      <c r="AJ108" s="40">
        <v>1815.7</v>
      </c>
      <c r="AK108" s="14">
        <f>AJ108+AI108+AH108+AG108+AF108+AE108</f>
        <v>9826.7999999999993</v>
      </c>
    </row>
    <row r="109" spans="1:37" ht="128.2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5" t="s">
        <v>101</v>
      </c>
      <c r="AC109" s="12" t="s">
        <v>31</v>
      </c>
      <c r="AD109" s="13"/>
      <c r="AE109" s="13"/>
      <c r="AF109" s="13">
        <v>85</v>
      </c>
      <c r="AG109" s="26">
        <v>90</v>
      </c>
      <c r="AH109" s="13">
        <v>92</v>
      </c>
      <c r="AI109" s="13">
        <v>94</v>
      </c>
      <c r="AJ109" s="13">
        <v>94</v>
      </c>
      <c r="AK109" s="13">
        <v>94</v>
      </c>
    </row>
    <row r="110" spans="1:37" ht="136.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6">
        <v>70</v>
      </c>
      <c r="AH110" s="13">
        <v>75</v>
      </c>
      <c r="AI110" s="13">
        <v>80</v>
      </c>
      <c r="AJ110" s="13">
        <v>80</v>
      </c>
      <c r="AK110" s="13">
        <v>80</v>
      </c>
    </row>
    <row r="111" spans="1:37" ht="70.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6">
        <v>1</v>
      </c>
      <c r="AH111" s="13">
        <v>1</v>
      </c>
      <c r="AI111" s="13">
        <v>1</v>
      </c>
      <c r="AJ111" s="13">
        <v>1</v>
      </c>
      <c r="AK111" s="13">
        <v>1</v>
      </c>
    </row>
    <row r="112" spans="1:37" ht="113.2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6">
        <v>25</v>
      </c>
      <c r="AH112" s="13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6">
        <v>8000</v>
      </c>
      <c r="AH113" s="13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6">
        <v>100</v>
      </c>
      <c r="AH114" s="13">
        <v>100</v>
      </c>
      <c r="AI114" s="13">
        <v>100</v>
      </c>
      <c r="AJ114" s="13">
        <v>100</v>
      </c>
      <c r="AK114" s="13">
        <v>100</v>
      </c>
    </row>
    <row r="115" spans="1:38" ht="75.75" customHeight="1" x14ac:dyDescent="0.2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140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6">
        <v>1781.5</v>
      </c>
      <c r="AH115" s="27">
        <v>1815.7</v>
      </c>
      <c r="AI115" s="27">
        <v>1815.7</v>
      </c>
      <c r="AJ115" s="27">
        <v>1815.7</v>
      </c>
      <c r="AK115" s="29">
        <f>AJ115+AI115+AH115+AG115+AF115+AE115</f>
        <v>9824.9</v>
      </c>
    </row>
    <row r="116" spans="1:38" ht="68.2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6">
        <v>436.7</v>
      </c>
      <c r="AH116" s="27">
        <v>-334.5</v>
      </c>
      <c r="AI116" s="27">
        <v>0</v>
      </c>
      <c r="AJ116" s="27">
        <v>0</v>
      </c>
      <c r="AK116" s="27">
        <v>0</v>
      </c>
    </row>
    <row r="117" spans="1:38" ht="83.2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141</v>
      </c>
      <c r="AC117" s="36" t="s">
        <v>39</v>
      </c>
      <c r="AD117" s="27">
        <v>7</v>
      </c>
      <c r="AE117" s="48" t="s">
        <v>129</v>
      </c>
      <c r="AF117" s="48" t="s">
        <v>129</v>
      </c>
      <c r="AG117" s="47" t="s">
        <v>129</v>
      </c>
      <c r="AH117" s="27">
        <v>9</v>
      </c>
      <c r="AI117" s="27">
        <v>9</v>
      </c>
      <c r="AJ117" s="27">
        <v>9</v>
      </c>
      <c r="AK117" s="27">
        <v>9</v>
      </c>
    </row>
    <row r="118" spans="1:38" ht="156" customHeight="1" x14ac:dyDescent="0.2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146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147</v>
      </c>
      <c r="AC118" s="50" t="s">
        <v>148</v>
      </c>
      <c r="AD118" s="27">
        <v>0</v>
      </c>
      <c r="AE118" s="27">
        <v>0</v>
      </c>
      <c r="AF118" s="27">
        <v>0</v>
      </c>
      <c r="AG118" s="51">
        <v>1.9</v>
      </c>
      <c r="AH118" s="27">
        <v>0</v>
      </c>
      <c r="AI118" s="27">
        <v>0</v>
      </c>
      <c r="AJ118" s="27"/>
      <c r="AK118" s="27">
        <v>1.9</v>
      </c>
    </row>
    <row r="119" spans="1:38" ht="98.2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149</v>
      </c>
      <c r="AC119" s="53" t="s">
        <v>39</v>
      </c>
      <c r="AD119" s="27">
        <v>0</v>
      </c>
      <c r="AE119" s="27">
        <v>0</v>
      </c>
      <c r="AF119" s="27">
        <v>0</v>
      </c>
      <c r="AG119" s="54">
        <v>2</v>
      </c>
      <c r="AH119" s="27">
        <v>0</v>
      </c>
      <c r="AI119" s="27">
        <v>0</v>
      </c>
      <c r="AJ119" s="27"/>
      <c r="AK119" s="27">
        <v>2</v>
      </c>
    </row>
    <row r="120" spans="1:38" ht="28.5" customHeight="1" x14ac:dyDescent="0.2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24">
        <v>24727.9</v>
      </c>
      <c r="AH120" s="41">
        <v>23969.5</v>
      </c>
      <c r="AI120" s="41">
        <v>23169.5</v>
      </c>
      <c r="AJ120" s="41">
        <v>22969.5</v>
      </c>
      <c r="AK120" s="16">
        <f>AJ120+AI120+AH120+AG120+AF120+AE120</f>
        <v>140769.1</v>
      </c>
    </row>
    <row r="121" spans="1:38" ht="106.5" customHeight="1" x14ac:dyDescent="0.2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24">
        <v>24727.9</v>
      </c>
      <c r="AH121" s="41">
        <v>23969.5</v>
      </c>
      <c r="AI121" s="41">
        <v>23169.5</v>
      </c>
      <c r="AJ121" s="41">
        <v>22969.5</v>
      </c>
      <c r="AK121" s="16">
        <f>AJ121+AI121+AH121+AG121+AF121+AE121</f>
        <v>140769.1</v>
      </c>
      <c r="AL121" s="28"/>
    </row>
    <row r="122" spans="1:38" ht="104.25" customHeight="1" x14ac:dyDescent="0.2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6">
        <v>1980</v>
      </c>
      <c r="AH122" s="42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 x14ac:dyDescent="0.2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24">
        <f>AG121-AG122</f>
        <v>22747.9</v>
      </c>
      <c r="AH123" s="41">
        <v>22007.1</v>
      </c>
      <c r="AI123" s="41">
        <v>21207.1</v>
      </c>
      <c r="AJ123" s="41">
        <v>21007.1</v>
      </c>
      <c r="AK123" s="13">
        <f>AJ123+AI123+AH123+AG123+AF123+AE123</f>
        <v>131238.59999999998</v>
      </c>
    </row>
  </sheetData>
  <mergeCells count="42">
    <mergeCell ref="A5:R5"/>
    <mergeCell ref="H7:O7"/>
    <mergeCell ref="A11:R11"/>
    <mergeCell ref="F9:Q9"/>
    <mergeCell ref="B16:R16"/>
    <mergeCell ref="A18:S18"/>
    <mergeCell ref="A17:R17"/>
    <mergeCell ref="A15:R15"/>
    <mergeCell ref="A13:J13"/>
    <mergeCell ref="A14:R14"/>
    <mergeCell ref="AB1:AI1"/>
    <mergeCell ref="AB2:AI2"/>
    <mergeCell ref="AB3:AK10"/>
    <mergeCell ref="AI23:AI24"/>
    <mergeCell ref="AH23:AH24"/>
    <mergeCell ref="AB22:AB24"/>
    <mergeCell ref="AE22:AJ22"/>
    <mergeCell ref="AJ23:AJ24"/>
    <mergeCell ref="AD11:AK11"/>
    <mergeCell ref="A19:AB19"/>
    <mergeCell ref="A20:AK20"/>
    <mergeCell ref="AE23:AE24"/>
    <mergeCell ref="AF23:AF24"/>
    <mergeCell ref="AG23:AG24"/>
    <mergeCell ref="A23:C24"/>
    <mergeCell ref="H24:I24"/>
    <mergeCell ref="A22:Q22"/>
    <mergeCell ref="W23:Y24"/>
    <mergeCell ref="D23:E24"/>
    <mergeCell ref="U23:U24"/>
    <mergeCell ref="V23:V24"/>
    <mergeCell ref="K24:L24"/>
    <mergeCell ref="H23:Q23"/>
    <mergeCell ref="M24:Q24"/>
    <mergeCell ref="F23:G24"/>
    <mergeCell ref="R22:AA22"/>
    <mergeCell ref="AK23:AK24"/>
    <mergeCell ref="AD22:AD24"/>
    <mergeCell ref="Z23:AA24"/>
    <mergeCell ref="R23:S24"/>
    <mergeCell ref="T23:T24"/>
    <mergeCell ref="AC22:AC24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80" fitToHeight="5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 (2)</vt:lpstr>
      <vt:lpstr>приложение 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2017-09-11T11:31:52Z</cp:lastPrinted>
  <dcterms:created xsi:type="dcterms:W3CDTF">2013-08-05T12:36:42Z</dcterms:created>
  <dcterms:modified xsi:type="dcterms:W3CDTF">2017-09-11T11:31:55Z</dcterms:modified>
</cp:coreProperties>
</file>