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<sst xmlns="http://schemas.openxmlformats.org/spreadsheetml/2006/main" count="252" uniqueCount="157">
  <si>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</si>
  <si>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</si>
  <si>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</si>
  <si>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</si>
  <si>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</si>
  <si>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</si>
  <si>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</si>
  <si>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</si>
  <si>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</si>
  <si>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</si>
  <si>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</si>
  <si>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</si>
  <si>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</si>
  <si>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</si>
  <si>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</si>
  <si>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</si>
  <si>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</si>
  <si>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</si>
  <si>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</si>
  <si>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</si>
  <si>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</si>
  <si>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</si>
  <si>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</si>
  <si>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</si>
  <si>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</si>
  <si>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</si>
  <si>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</si>
  <si>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</si>
  <si>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</si>
  <si>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</si>
  <si>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</si>
  <si>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</si>
  <si>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</si>
  <si>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</si>
  <si>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</si>
  <si>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</si>
  <si>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</si>
  <si>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</si>
  <si>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</si>
  <si>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</si>
  <si>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</si>
  <si>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</si>
  <si>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</si>
  <si>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</si>
  <si>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</si>
  <si>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</si>
  <si>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</si>
  <si>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</si>
  <si>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</si>
  <si>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</si>
  <si>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</si>
  <si>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</si>
  <si>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</si>
  <si>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</si>
  <si>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</si>
  <si>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</si>
  <si>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</si>
  <si>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</si>
  <si>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</si>
  <si>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</si>
  <si>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</si>
  <si>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</si>
  <si>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</si>
  <si>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</si>
  <si>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</si>
  <si>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</si>
  <si>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</si>
  <si>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</si>
  <si>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</si>
  <si>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</si>
  <si>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</si>
  <si>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</si>
  <si>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</si>
  <si>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</si>
  <si>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</si>
  <si>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</si>
  <si>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</si>
  <si>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</si>
  <si>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</si>
  <si>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</si>
  <si>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</si>
  <si>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</si>
  <si>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</si>
  <si>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</si>
  <si>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</si>
  <si>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</si>
  <si>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</si>
  <si>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</si>
  <si>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</si>
  <si>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</si>
  <si>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</si>
  <si>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</si>
  <si>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</si>
  <si>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</si>
  <si>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</si>
  <si>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</si>
  <si>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</si>
  <si>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</si>
  <si>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</si>
  <si>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</si>
  <si>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</si>
  <si>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</si>
  <si>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</si>
  <si>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</si>
  <si>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</si>
  <si>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</si>
  <si>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</si>
  <si>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</si>
  <si>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</si>
  <si>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</si>
  <si>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</si>
  <si>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</si>
  <si>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</si>
  <si>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</si>
  <si>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</si>
  <si>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</si>
  <si>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</si>
  <si>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</si>
  <si>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</si>
  <si>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</si>
  <si>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</si>
  <si>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</si>
  <si>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</si>
  <si>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</si>
  <si>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</si>
  <si>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</si>
  <si>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</si>
  <si>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</si>
  <si>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</si>
  <si>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</si>
  <si>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</si>
  <si>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</si>
  <si>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</si>
  <si>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</si>
  <si>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</si>
  <si>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</si>
  <si>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</si>
  <si>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</si>
  <si>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</si>
  <si>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</si>
  <si>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</si>
  <si>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</si>
  <si>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</si>
  <si>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</si>
  <si>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</si>
  <si>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</si>
  <si>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</si>
  <si>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2019 год</t>
  </si>
  <si>
    <t>"Управление финансами в муниципальном образовании Западнодвинский район Тверской области на 2014-2019 годы"</t>
  </si>
  <si>
    <t>Западнодвинский район Тверской области на 2014-2019 г."</t>
  </si>
  <si>
    <t>Мероприятие 1.012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помещениями"</t>
  </si>
  <si>
    <t>Показатель 1 "Доля городских и сельских поселений Западнодвинского района,в отношении которых  в отчетном году принято решение о предоставлении иных МБТ,на реализацию мероприятий по обеспечению малоимущих граждан жилыми помещениями"</t>
  </si>
  <si>
    <t>п</t>
  </si>
  <si>
    <t>Мероприятие 1013 "Предоставление иных межбюджетных трансфертов бюджетам поселений на повышение заработной платы работникам муниципальных учреждений культуры"</t>
  </si>
  <si>
    <t>Показатель 1 "Доля городских и сельских поселений Западнодвинского района ,получивших МБТ на повышение заработной платы работникам муниципальных учреждений культуры"</t>
  </si>
  <si>
    <t>т.р.</t>
  </si>
  <si>
    <t>Приложение 1 к постановлению Администрации района от 28.09.2017 г.№ 166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</si>
</sst>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8"/>
  <sheetViews>
    <sheetView tabSelected="1" zoomScalePageLayoutView="0" workbookViewId="0" topLeftCell="U22">
      <selection activeCell="AE27" sqref="AE27"/>
    </sheetView>
  </sheetViews>
  <sheetFormatPr defaultColWidth="9.00390625" defaultRowHeight="12.75"/>
  <cols>
    <col min="1" max="1" width="1.75390625" style="11" customWidth="1"/>
    <col min="2" max="3" width="2.00390625" style="11" customWidth="1"/>
    <col min="4" max="5" width="1.75390625" style="11" customWidth="1"/>
    <col min="6" max="6" width="2.125" style="11" customWidth="1"/>
    <col min="7" max="7" width="2.00390625" style="11" customWidth="1"/>
    <col min="8" max="8" width="2.25390625" style="11" customWidth="1"/>
    <col min="9" max="9" width="1.875" style="11" customWidth="1"/>
    <col min="10" max="10" width="2.75390625" style="11" customWidth="1"/>
    <col min="11" max="11" width="3.125" style="11" customWidth="1"/>
    <col min="12" max="12" width="3.00390625" style="11" customWidth="1"/>
    <col min="13" max="13" width="2.75390625" style="11" customWidth="1"/>
    <col min="14" max="17" width="2.625" style="11" customWidth="1"/>
    <col min="18" max="18" width="2.75390625" style="11" customWidth="1"/>
    <col min="19" max="19" width="2.625" style="11" customWidth="1"/>
    <col min="20" max="20" width="2.375" style="11" customWidth="1"/>
    <col min="21" max="21" width="2.625" style="11" customWidth="1"/>
    <col min="22" max="22" width="2.375" style="11" customWidth="1"/>
    <col min="23" max="23" width="2.625" style="11" customWidth="1"/>
    <col min="24" max="24" width="2.375" style="11" customWidth="1"/>
    <col min="25" max="27" width="2.75390625" style="11" customWidth="1"/>
    <col min="28" max="28" width="29.75390625" style="0" customWidth="1"/>
    <col min="29" max="29" width="5.87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6.375" style="0" customWidth="1"/>
    <col min="36" max="36" width="7.625" style="0" customWidth="1"/>
    <col min="37" max="37" width="8.875" style="0" customWidth="1"/>
    <col min="40" max="40" width="9.00390625" style="0" customWidth="1"/>
  </cols>
  <sheetData>
    <row r="1" spans="31:37" ht="12.75">
      <c r="AE1" s="87" t="s">
        <v>156</v>
      </c>
      <c r="AF1" s="87"/>
      <c r="AG1" s="87"/>
      <c r="AH1" s="87"/>
      <c r="AI1" s="87"/>
      <c r="AJ1" s="87"/>
      <c r="AK1" s="87"/>
    </row>
    <row r="2" spans="31:37" ht="12.75">
      <c r="AE2" s="87"/>
      <c r="AF2" s="87"/>
      <c r="AG2" s="87"/>
      <c r="AH2" s="87"/>
      <c r="AI2" s="87"/>
      <c r="AJ2" s="87"/>
      <c r="AK2" s="87"/>
    </row>
    <row r="3" spans="31:37" ht="12.75">
      <c r="AE3" s="87"/>
      <c r="AF3" s="87"/>
      <c r="AG3" s="87"/>
      <c r="AH3" s="87"/>
      <c r="AI3" s="87"/>
      <c r="AJ3" s="87"/>
      <c r="AK3" s="87"/>
    </row>
    <row r="5" spans="1:45" s="1" customFormat="1" ht="18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AE5" s="74" t="s">
        <v>75</v>
      </c>
      <c r="AF5" s="74"/>
      <c r="AG5" s="74"/>
      <c r="AH5" s="74"/>
      <c r="AI5" s="74"/>
      <c r="AJ5" s="74"/>
      <c r="AK5" s="74"/>
      <c r="AM5" s="74"/>
      <c r="AN5" s="74"/>
      <c r="AO5" s="74"/>
      <c r="AP5" s="74"/>
      <c r="AQ5" s="74"/>
      <c r="AR5" s="74"/>
      <c r="AS5" s="74"/>
    </row>
    <row r="6" spans="31:45" s="1" customFormat="1" ht="12.75" customHeight="1">
      <c r="AE6" s="74" t="s">
        <v>76</v>
      </c>
      <c r="AF6" s="74"/>
      <c r="AG6" s="74"/>
      <c r="AH6" s="74"/>
      <c r="AI6" s="74"/>
      <c r="AJ6" s="74"/>
      <c r="AK6" s="74"/>
      <c r="AM6" s="74"/>
      <c r="AN6" s="74"/>
      <c r="AO6" s="74"/>
      <c r="AP6" s="74"/>
      <c r="AQ6" s="74"/>
      <c r="AR6" s="74"/>
      <c r="AS6" s="74"/>
    </row>
    <row r="7" spans="1:45" s="1" customFormat="1" ht="12.75" customHeight="1">
      <c r="A7" s="81" t="s">
        <v>148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E7" s="74" t="s">
        <v>77</v>
      </c>
      <c r="AF7" s="74"/>
      <c r="AG7" s="74"/>
      <c r="AH7" s="74"/>
      <c r="AI7" s="74"/>
      <c r="AJ7" s="74"/>
      <c r="AK7" s="74"/>
      <c r="AM7" s="74"/>
      <c r="AN7" s="74"/>
      <c r="AO7" s="74"/>
      <c r="AP7" s="74"/>
      <c r="AQ7" s="74"/>
      <c r="AR7" s="74"/>
      <c r="AS7" s="74"/>
    </row>
    <row r="8" spans="8:45" s="1" customFormat="1" ht="12.75" customHeight="1">
      <c r="H8" s="81" t="s">
        <v>78</v>
      </c>
      <c r="I8" s="81"/>
      <c r="J8" s="81"/>
      <c r="K8" s="81"/>
      <c r="L8" s="81"/>
      <c r="M8" s="81"/>
      <c r="N8" s="81"/>
      <c r="AE8" s="74" t="s">
        <v>149</v>
      </c>
      <c r="AF8" s="74"/>
      <c r="AG8" s="74"/>
      <c r="AH8" s="74"/>
      <c r="AI8" s="74"/>
      <c r="AJ8" s="74"/>
      <c r="AK8" s="74"/>
      <c r="AM8" s="74"/>
      <c r="AN8" s="74"/>
      <c r="AO8" s="74"/>
      <c r="AP8" s="74"/>
      <c r="AQ8" s="74"/>
      <c r="AR8" s="74"/>
      <c r="AS8" s="74"/>
    </row>
    <row r="9" spans="31:45" s="1" customFormat="1" ht="12.75" customHeight="1">
      <c r="AE9" s="75" t="s">
        <v>100</v>
      </c>
      <c r="AF9" s="75"/>
      <c r="AG9" s="75"/>
      <c r="AH9" s="75"/>
      <c r="AI9" s="75"/>
      <c r="AJ9" s="75"/>
      <c r="AK9" s="75"/>
      <c r="AM9" s="74"/>
      <c r="AN9" s="74"/>
      <c r="AO9" s="74"/>
      <c r="AP9" s="74"/>
      <c r="AQ9" s="74"/>
      <c r="AR9" s="74"/>
      <c r="AS9" s="74"/>
    </row>
    <row r="10" spans="1:45" s="1" customFormat="1" ht="12.75" customHeight="1">
      <c r="A10" s="74" t="s">
        <v>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M10" s="74"/>
      <c r="AN10" s="74"/>
      <c r="AO10" s="74"/>
      <c r="AP10" s="74"/>
      <c r="AQ10" s="74"/>
      <c r="AR10" s="74"/>
      <c r="AS10" s="74"/>
    </row>
    <row r="11" spans="40:45" s="1" customFormat="1" ht="12.75">
      <c r="AN11" s="74"/>
      <c r="AO11" s="74"/>
      <c r="AP11" s="74"/>
      <c r="AQ11" s="74"/>
      <c r="AR11" s="74"/>
      <c r="AS11" s="74"/>
    </row>
    <row r="12" spans="1:45" s="1" customFormat="1" ht="12.75" customHeight="1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AN12" s="75"/>
      <c r="AO12" s="75"/>
      <c r="AP12" s="75"/>
      <c r="AQ12" s="75"/>
      <c r="AR12" s="75"/>
      <c r="AS12" s="75"/>
    </row>
    <row r="13" spans="1:45" s="1" customFormat="1" ht="12.7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AG13" s="49"/>
      <c r="AN13" s="75"/>
      <c r="AO13" s="75"/>
      <c r="AP13" s="75"/>
      <c r="AQ13" s="75"/>
      <c r="AR13" s="75"/>
      <c r="AS13" s="75"/>
    </row>
    <row r="14" spans="1:18" s="1" customFormat="1" ht="12.75">
      <c r="A14" s="74" t="s">
        <v>138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9" s="1" customFormat="1" ht="12.75">
      <c r="A15" s="74" t="s">
        <v>119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20" s="1" customFormat="1" ht="12.75">
      <c r="A16" s="74" t="s">
        <v>120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2" s="1" customFormat="1" ht="12.75">
      <c r="A17" s="74" t="s">
        <v>121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36" s="1" customFormat="1" ht="12.75" customHeight="1">
      <c r="A18" s="74" t="s">
        <v>122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39"/>
      <c r="AJ18" s="39"/>
    </row>
    <row r="19" spans="1:33" s="1" customFormat="1" ht="12.75" customHeight="1">
      <c r="A19" s="74" t="s">
        <v>123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="1" customFormat="1" ht="12.75"/>
    <row r="21" spans="1:50" s="1" customFormat="1" ht="104.25" customHeight="1">
      <c r="A21" s="66" t="s">
        <v>13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9" t="s">
        <v>19</v>
      </c>
      <c r="S21" s="79"/>
      <c r="T21" s="79"/>
      <c r="U21" s="79"/>
      <c r="V21" s="79"/>
      <c r="W21" s="79"/>
      <c r="X21" s="79"/>
      <c r="Y21" s="79"/>
      <c r="Z21" s="79"/>
      <c r="AA21" s="80"/>
      <c r="AB21" s="67" t="s">
        <v>125</v>
      </c>
      <c r="AC21" s="67" t="s">
        <v>24</v>
      </c>
      <c r="AD21" s="89" t="s">
        <v>126</v>
      </c>
      <c r="AE21" s="82" t="s">
        <v>25</v>
      </c>
      <c r="AF21" s="79"/>
      <c r="AG21" s="79"/>
      <c r="AH21" s="79"/>
      <c r="AI21" s="79"/>
      <c r="AJ21" s="80"/>
      <c r="AK21" s="48" t="s">
        <v>26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" customFormat="1" ht="63.75" customHeight="1" thickBot="1">
      <c r="A22" s="60" t="s">
        <v>14</v>
      </c>
      <c r="B22" s="61"/>
      <c r="C22" s="62"/>
      <c r="D22" s="60" t="s">
        <v>15</v>
      </c>
      <c r="E22" s="62"/>
      <c r="F22" s="60" t="s">
        <v>16</v>
      </c>
      <c r="G22" s="62"/>
      <c r="H22" s="71" t="s">
        <v>135</v>
      </c>
      <c r="I22" s="72"/>
      <c r="J22" s="72"/>
      <c r="K22" s="72"/>
      <c r="L22" s="72"/>
      <c r="M22" s="72"/>
      <c r="N22" s="72"/>
      <c r="O22" s="72"/>
      <c r="P22" s="72"/>
      <c r="Q22" s="73"/>
      <c r="R22" s="60" t="s">
        <v>17</v>
      </c>
      <c r="S22" s="62"/>
      <c r="T22" s="67" t="s">
        <v>18</v>
      </c>
      <c r="U22" s="67" t="s">
        <v>20</v>
      </c>
      <c r="V22" s="67" t="s">
        <v>21</v>
      </c>
      <c r="W22" s="60" t="s">
        <v>22</v>
      </c>
      <c r="X22" s="61"/>
      <c r="Y22" s="62"/>
      <c r="Z22" s="60" t="s">
        <v>23</v>
      </c>
      <c r="AA22" s="62"/>
      <c r="AB22" s="92"/>
      <c r="AC22" s="92"/>
      <c r="AD22" s="90"/>
      <c r="AE22" s="76" t="s">
        <v>127</v>
      </c>
      <c r="AF22" s="76" t="s">
        <v>128</v>
      </c>
      <c r="AG22" s="85" t="s">
        <v>129</v>
      </c>
      <c r="AH22" s="76" t="s">
        <v>130</v>
      </c>
      <c r="AI22" s="76" t="s">
        <v>131</v>
      </c>
      <c r="AJ22" s="76" t="s">
        <v>147</v>
      </c>
      <c r="AK22" s="83" t="s">
        <v>132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" customFormat="1" ht="132" customHeight="1">
      <c r="A23" s="63"/>
      <c r="B23" s="64"/>
      <c r="C23" s="65"/>
      <c r="D23" s="63"/>
      <c r="E23" s="65"/>
      <c r="F23" s="63"/>
      <c r="G23" s="65"/>
      <c r="H23" s="69" t="s">
        <v>17</v>
      </c>
      <c r="I23" s="70"/>
      <c r="J23" s="40" t="s">
        <v>18</v>
      </c>
      <c r="K23" s="69" t="s">
        <v>21</v>
      </c>
      <c r="L23" s="70"/>
      <c r="M23" s="69" t="s">
        <v>124</v>
      </c>
      <c r="N23" s="93"/>
      <c r="O23" s="93"/>
      <c r="P23" s="93"/>
      <c r="Q23" s="70"/>
      <c r="R23" s="63"/>
      <c r="S23" s="65"/>
      <c r="T23" s="68"/>
      <c r="U23" s="68"/>
      <c r="V23" s="68"/>
      <c r="W23" s="63"/>
      <c r="X23" s="64"/>
      <c r="Y23" s="65"/>
      <c r="Z23" s="63"/>
      <c r="AA23" s="65"/>
      <c r="AB23" s="68"/>
      <c r="AC23" s="68"/>
      <c r="AD23" s="91"/>
      <c r="AE23" s="77"/>
      <c r="AF23" s="77"/>
      <c r="AG23" s="86"/>
      <c r="AH23" s="77"/>
      <c r="AI23" s="77"/>
      <c r="AJ23" s="77"/>
      <c r="AK23" s="84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46">
        <v>30</v>
      </c>
      <c r="AE24" s="3">
        <v>31</v>
      </c>
      <c r="AF24" s="3">
        <v>32</v>
      </c>
      <c r="AG24" s="54">
        <v>33</v>
      </c>
      <c r="AH24" s="4">
        <v>34</v>
      </c>
      <c r="AI24" s="4">
        <v>35</v>
      </c>
      <c r="AJ24" s="4">
        <v>36</v>
      </c>
      <c r="AK24" s="48">
        <v>37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AF36+AF85+AF117</f>
        <v>16287</v>
      </c>
      <c r="AG25" s="50">
        <f>AG36+AG65+AG85+AG117</f>
        <v>21559.699999999997</v>
      </c>
      <c r="AH25" s="50">
        <f>AH36+AH85+AH117</f>
        <v>13847.900000000001</v>
      </c>
      <c r="AI25" s="50">
        <f>AI36+AI85+AI117</f>
        <v>8549</v>
      </c>
      <c r="AJ25" s="50">
        <f>AJ26+AJ117</f>
        <v>8279.599999999999</v>
      </c>
      <c r="AK25" s="17">
        <f>AJ25+AI25+AH25+AG25+AF25+AE25</f>
        <v>108004.4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4">
        <v>24701.1</v>
      </c>
      <c r="AE26" s="6">
        <f>AE36+AE85</f>
        <v>33959.1</v>
      </c>
      <c r="AF26" s="6">
        <f>AF36+AF85</f>
        <v>10369.7</v>
      </c>
      <c r="AG26" s="44">
        <f>AG36+AG65+AG85</f>
        <v>15456.199999999999</v>
      </c>
      <c r="AH26" s="23">
        <f>AH36+AH85</f>
        <v>7747.8</v>
      </c>
      <c r="AI26" s="6">
        <f>AI36+AI85</f>
        <v>3348.8999999999996</v>
      </c>
      <c r="AJ26" s="6">
        <f>AJ36+AJ85</f>
        <v>3281.7</v>
      </c>
      <c r="AK26" s="59">
        <f>AE26+AF26+AG26+AH26+AI26+AJ26</f>
        <v>74163.4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5"/>
      <c r="AE27" s="2"/>
      <c r="AF27" s="2"/>
      <c r="AG27" s="56"/>
      <c r="AH27" s="58"/>
      <c r="AI27" s="5"/>
      <c r="AJ27" s="5"/>
      <c r="AK27" s="22"/>
      <c r="AL27" s="15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46" t="s">
        <v>31</v>
      </c>
      <c r="AD28" s="45">
        <v>14.9</v>
      </c>
      <c r="AE28" s="2">
        <v>9.7</v>
      </c>
      <c r="AF28" s="2">
        <v>17</v>
      </c>
      <c r="AG28" s="56">
        <v>13.6</v>
      </c>
      <c r="AH28" s="58">
        <v>13.6</v>
      </c>
      <c r="AI28" s="5">
        <v>13.6</v>
      </c>
      <c r="AJ28" s="5">
        <v>13.6</v>
      </c>
      <c r="AK28" s="22">
        <v>13.6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46" t="s">
        <v>31</v>
      </c>
      <c r="AD29" s="45">
        <v>2</v>
      </c>
      <c r="AE29" s="2">
        <v>15.8</v>
      </c>
      <c r="AF29" s="2">
        <v>2.8</v>
      </c>
      <c r="AG29" s="56">
        <v>18.5</v>
      </c>
      <c r="AH29" s="58">
        <v>2.8</v>
      </c>
      <c r="AI29" s="5">
        <v>2.8</v>
      </c>
      <c r="AJ29" s="5">
        <v>2.8</v>
      </c>
      <c r="AK29" s="22">
        <v>2.8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46" t="s">
        <v>27</v>
      </c>
      <c r="AD30" s="45">
        <v>20000</v>
      </c>
      <c r="AE30" s="2">
        <v>10000</v>
      </c>
      <c r="AF30" s="2">
        <v>0</v>
      </c>
      <c r="AG30" s="45">
        <v>7900</v>
      </c>
      <c r="AH30" s="22">
        <v>1950</v>
      </c>
      <c r="AI30" s="2">
        <v>0</v>
      </c>
      <c r="AJ30" s="2">
        <v>0</v>
      </c>
      <c r="AK30" s="22">
        <v>0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46" t="s">
        <v>31</v>
      </c>
      <c r="AD31" s="45">
        <v>0.2</v>
      </c>
      <c r="AE31" s="2">
        <v>0.2</v>
      </c>
      <c r="AF31" s="2">
        <v>0.2</v>
      </c>
      <c r="AG31" s="45">
        <v>0.2</v>
      </c>
      <c r="AH31" s="22">
        <v>0.1</v>
      </c>
      <c r="AI31" s="2">
        <v>0</v>
      </c>
      <c r="AJ31" s="2">
        <v>0</v>
      </c>
      <c r="AK31" s="22">
        <v>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46" t="s">
        <v>27</v>
      </c>
      <c r="AD32" s="45">
        <v>0</v>
      </c>
      <c r="AE32" s="2">
        <v>0</v>
      </c>
      <c r="AF32" s="2">
        <v>0</v>
      </c>
      <c r="AG32" s="45">
        <v>0</v>
      </c>
      <c r="AH32" s="22">
        <v>0</v>
      </c>
      <c r="AI32" s="2">
        <v>0</v>
      </c>
      <c r="AJ32" s="2">
        <v>0</v>
      </c>
      <c r="AK32" s="22">
        <v>0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" customFormat="1" ht="10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46" t="s">
        <v>31</v>
      </c>
      <c r="AD33" s="45">
        <v>72.6</v>
      </c>
      <c r="AE33" s="2">
        <v>67.4</v>
      </c>
      <c r="AF33" s="2">
        <v>79.4</v>
      </c>
      <c r="AG33" s="45">
        <v>71.6</v>
      </c>
      <c r="AH33" s="22">
        <v>82.4</v>
      </c>
      <c r="AI33" s="2">
        <v>82.4</v>
      </c>
      <c r="AJ33" s="2">
        <v>82.4</v>
      </c>
      <c r="AK33" s="22">
        <v>82.4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5">
        <v>68.7</v>
      </c>
      <c r="AE34" s="2">
        <v>99.4</v>
      </c>
      <c r="AF34" s="2">
        <v>98.4</v>
      </c>
      <c r="AG34" s="56">
        <v>99.9</v>
      </c>
      <c r="AH34" s="58">
        <v>99.8</v>
      </c>
      <c r="AI34" s="5">
        <v>99.8</v>
      </c>
      <c r="AJ34" s="5">
        <v>99.8</v>
      </c>
      <c r="AK34" s="22">
        <v>99.8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5">
        <v>49.7</v>
      </c>
      <c r="AE35" s="2">
        <v>50</v>
      </c>
      <c r="AF35" s="2">
        <v>68</v>
      </c>
      <c r="AG35" s="56">
        <v>59.4</v>
      </c>
      <c r="AH35" s="58">
        <v>67.5</v>
      </c>
      <c r="AI35" s="5">
        <v>67.5</v>
      </c>
      <c r="AJ35" s="5">
        <v>67.5</v>
      </c>
      <c r="AK35" s="22">
        <v>67.5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" customFormat="1" ht="68.25" customHeight="1">
      <c r="A36" s="19">
        <v>7</v>
      </c>
      <c r="B36" s="19">
        <v>7</v>
      </c>
      <c r="C36" s="19">
        <v>0</v>
      </c>
      <c r="D36" s="19">
        <v>1</v>
      </c>
      <c r="E36" s="19">
        <v>3</v>
      </c>
      <c r="F36" s="19">
        <v>0</v>
      </c>
      <c r="G36" s="19">
        <v>1</v>
      </c>
      <c r="H36" s="19">
        <v>0</v>
      </c>
      <c r="I36" s="19">
        <v>8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8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 t="s">
        <v>32</v>
      </c>
      <c r="AC36" s="21" t="s">
        <v>27</v>
      </c>
      <c r="AD36" s="20">
        <v>660</v>
      </c>
      <c r="AE36" s="20">
        <v>892.7</v>
      </c>
      <c r="AF36" s="20">
        <f>AF44</f>
        <v>550</v>
      </c>
      <c r="AG36" s="55">
        <f>AG44</f>
        <v>450</v>
      </c>
      <c r="AH36" s="52">
        <f>AH44</f>
        <v>357</v>
      </c>
      <c r="AI36" s="51">
        <f>AI44</f>
        <v>67.2</v>
      </c>
      <c r="AJ36" s="51">
        <f>AJ37+AJ44</f>
        <v>0</v>
      </c>
      <c r="AK36" s="23">
        <f>AJ36+AI36+AH36+AG36+AF36+AE36</f>
        <v>2316.9</v>
      </c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" customFormat="1" ht="90" customHeight="1">
      <c r="A37" s="22">
        <v>7</v>
      </c>
      <c r="B37" s="22">
        <v>7</v>
      </c>
      <c r="C37" s="22">
        <v>0</v>
      </c>
      <c r="D37" s="22">
        <v>1</v>
      </c>
      <c r="E37" s="22">
        <v>3</v>
      </c>
      <c r="F37" s="22">
        <v>0</v>
      </c>
      <c r="G37" s="22">
        <v>1</v>
      </c>
      <c r="H37" s="22">
        <v>0</v>
      </c>
      <c r="I37" s="22">
        <v>8</v>
      </c>
      <c r="J37" s="22">
        <v>1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8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3" t="s">
        <v>33</v>
      </c>
      <c r="AC37" s="24" t="s">
        <v>97</v>
      </c>
      <c r="AD37" s="23">
        <v>0</v>
      </c>
      <c r="AE37" s="23">
        <v>0</v>
      </c>
      <c r="AF37" s="23">
        <v>0</v>
      </c>
      <c r="AG37" s="55">
        <v>0</v>
      </c>
      <c r="AH37" s="52">
        <v>0</v>
      </c>
      <c r="AI37" s="52">
        <v>0</v>
      </c>
      <c r="AJ37" s="52">
        <v>0</v>
      </c>
      <c r="AK37" s="23">
        <v>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5" t="s">
        <v>84</v>
      </c>
      <c r="AE38" s="2"/>
      <c r="AF38" s="2">
        <v>1.4</v>
      </c>
      <c r="AG38" s="45">
        <v>1.4</v>
      </c>
      <c r="AH38" s="22">
        <v>1.4</v>
      </c>
      <c r="AI38" s="2">
        <v>1.4</v>
      </c>
      <c r="AJ38" s="2">
        <v>1.4</v>
      </c>
      <c r="AK38" s="22">
        <v>1.4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33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4">
        <v>1</v>
      </c>
      <c r="AE39" s="6">
        <v>1</v>
      </c>
      <c r="AF39" s="6">
        <v>1</v>
      </c>
      <c r="AG39" s="55">
        <v>1</v>
      </c>
      <c r="AH39" s="52">
        <v>1</v>
      </c>
      <c r="AI39" s="53">
        <v>1</v>
      </c>
      <c r="AJ39" s="53">
        <v>1</v>
      </c>
      <c r="AK39" s="23">
        <v>1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5">
        <v>100</v>
      </c>
      <c r="AE40" s="2">
        <v>100</v>
      </c>
      <c r="AF40" s="2">
        <v>100</v>
      </c>
      <c r="AG40" s="45">
        <v>100</v>
      </c>
      <c r="AH40" s="22">
        <v>100</v>
      </c>
      <c r="AI40" s="2">
        <v>100</v>
      </c>
      <c r="AJ40" s="2">
        <v>100</v>
      </c>
      <c r="AK40" s="22">
        <v>100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5">
        <v>85</v>
      </c>
      <c r="AE41" s="2">
        <v>85</v>
      </c>
      <c r="AF41" s="2">
        <v>85</v>
      </c>
      <c r="AG41" s="56">
        <v>85</v>
      </c>
      <c r="AH41" s="58">
        <v>85</v>
      </c>
      <c r="AI41" s="5">
        <v>85</v>
      </c>
      <c r="AJ41" s="5">
        <v>85</v>
      </c>
      <c r="AK41" s="22">
        <f>AE41+AF41+AG41+AI41+AJ41</f>
        <v>425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4">
        <v>1</v>
      </c>
      <c r="AE42" s="6">
        <v>1</v>
      </c>
      <c r="AF42" s="6">
        <v>1</v>
      </c>
      <c r="AG42" s="55">
        <v>1</v>
      </c>
      <c r="AH42" s="52">
        <v>1</v>
      </c>
      <c r="AI42" s="53">
        <v>1</v>
      </c>
      <c r="AJ42" s="53">
        <v>1</v>
      </c>
      <c r="AK42" s="23">
        <v>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" customFormat="1" ht="5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5">
        <v>66.3</v>
      </c>
      <c r="AE43" s="2">
        <v>51.3</v>
      </c>
      <c r="AF43" s="2">
        <v>53.8</v>
      </c>
      <c r="AG43" s="56">
        <v>7.2</v>
      </c>
      <c r="AH43" s="58">
        <v>7</v>
      </c>
      <c r="AI43" s="5">
        <v>7</v>
      </c>
      <c r="AJ43" s="5">
        <v>7</v>
      </c>
      <c r="AK43" s="22">
        <v>7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58.5" customHeight="1">
      <c r="A44" s="22">
        <v>7</v>
      </c>
      <c r="B44" s="22">
        <v>7</v>
      </c>
      <c r="C44" s="22">
        <v>0</v>
      </c>
      <c r="D44" s="22">
        <v>1</v>
      </c>
      <c r="E44" s="22">
        <v>3</v>
      </c>
      <c r="F44" s="22">
        <v>0</v>
      </c>
      <c r="G44" s="22">
        <v>1</v>
      </c>
      <c r="H44" s="22">
        <v>0</v>
      </c>
      <c r="I44" s="22">
        <v>8</v>
      </c>
      <c r="J44" s="22">
        <v>1</v>
      </c>
      <c r="K44" s="22">
        <v>0</v>
      </c>
      <c r="L44" s="22">
        <v>2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8</v>
      </c>
      <c r="T44" s="22">
        <v>1</v>
      </c>
      <c r="U44" s="22">
        <v>0</v>
      </c>
      <c r="V44" s="22"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3" t="s">
        <v>94</v>
      </c>
      <c r="AC44" s="24" t="s">
        <v>97</v>
      </c>
      <c r="AD44" s="23">
        <v>660</v>
      </c>
      <c r="AE44" s="23">
        <v>892.7</v>
      </c>
      <c r="AF44" s="23">
        <f>AF47</f>
        <v>550</v>
      </c>
      <c r="AG44" s="55">
        <f>AG47</f>
        <v>450</v>
      </c>
      <c r="AH44" s="52">
        <f>AH47</f>
        <v>357</v>
      </c>
      <c r="AI44" s="52">
        <f>AI47</f>
        <v>67.2</v>
      </c>
      <c r="AJ44" s="52">
        <v>0</v>
      </c>
      <c r="AK44" s="23">
        <f>AE44+AF44+AG44+AH44+AI44+AJ44</f>
        <v>2316.8999999999996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5">
        <v>0</v>
      </c>
      <c r="AE45" s="2">
        <v>0</v>
      </c>
      <c r="AF45" s="2">
        <v>0</v>
      </c>
      <c r="AG45" s="45">
        <v>0</v>
      </c>
      <c r="AH45" s="22">
        <v>0</v>
      </c>
      <c r="AI45" s="2">
        <v>0</v>
      </c>
      <c r="AJ45" s="2">
        <v>0</v>
      </c>
      <c r="AK45" s="22">
        <v>0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" customFormat="1" ht="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5">
        <v>20000</v>
      </c>
      <c r="AE46" s="2">
        <v>10000</v>
      </c>
      <c r="AF46" s="2">
        <v>0</v>
      </c>
      <c r="AG46" s="45">
        <v>7900</v>
      </c>
      <c r="AH46" s="22">
        <v>1950</v>
      </c>
      <c r="AI46" s="2">
        <v>0</v>
      </c>
      <c r="AJ46" s="2">
        <v>0</v>
      </c>
      <c r="AK46" s="22">
        <v>0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133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4">
        <v>0</v>
      </c>
      <c r="AE47" s="6">
        <v>892.7</v>
      </c>
      <c r="AF47" s="6">
        <v>550</v>
      </c>
      <c r="AG47" s="44">
        <v>450</v>
      </c>
      <c r="AH47" s="23">
        <v>357</v>
      </c>
      <c r="AI47" s="6">
        <v>67.2</v>
      </c>
      <c r="AJ47" s="6">
        <v>0</v>
      </c>
      <c r="AK47" s="23">
        <f>AE47+AF47+AG47+AH47+AI47+AJ47</f>
        <v>2316.8999999999996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" customFormat="1" ht="7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5">
        <v>0</v>
      </c>
      <c r="AE48" s="2">
        <v>0</v>
      </c>
      <c r="AF48" s="2">
        <v>0</v>
      </c>
      <c r="AG48" s="45">
        <v>0</v>
      </c>
      <c r="AH48" s="22">
        <v>0</v>
      </c>
      <c r="AI48" s="2">
        <v>0</v>
      </c>
      <c r="AJ48" s="2">
        <v>0</v>
      </c>
      <c r="AK48" s="22">
        <v>0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5">
        <v>0</v>
      </c>
      <c r="AE49" s="2">
        <v>0</v>
      </c>
      <c r="AF49" s="2">
        <v>0</v>
      </c>
      <c r="AG49" s="45">
        <v>0</v>
      </c>
      <c r="AH49" s="22">
        <v>0</v>
      </c>
      <c r="AI49" s="2">
        <v>0</v>
      </c>
      <c r="AJ49" s="2">
        <v>0</v>
      </c>
      <c r="AK49" s="22">
        <v>0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4">
        <v>1</v>
      </c>
      <c r="AE50" s="6">
        <v>1</v>
      </c>
      <c r="AF50" s="6">
        <v>1</v>
      </c>
      <c r="AG50" s="44">
        <v>1</v>
      </c>
      <c r="AH50" s="23">
        <v>1</v>
      </c>
      <c r="AI50" s="6">
        <v>1</v>
      </c>
      <c r="AJ50" s="6">
        <v>1</v>
      </c>
      <c r="AK50" s="23">
        <v>1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5" t="s">
        <v>84</v>
      </c>
      <c r="AE51" s="2">
        <v>10.1</v>
      </c>
      <c r="AF51" s="2">
        <v>10.3</v>
      </c>
      <c r="AG51" s="45">
        <v>7.6</v>
      </c>
      <c r="AH51" s="22">
        <v>1.9</v>
      </c>
      <c r="AI51" s="2">
        <v>0</v>
      </c>
      <c r="AJ51" s="2">
        <v>0</v>
      </c>
      <c r="AK51" s="22">
        <v>0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 ht="68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0</v>
      </c>
      <c r="S52" s="22">
        <v>8</v>
      </c>
      <c r="T52" s="22">
        <v>1</v>
      </c>
      <c r="U52" s="22">
        <v>0</v>
      </c>
      <c r="V52" s="22">
        <v>3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3" t="s">
        <v>95</v>
      </c>
      <c r="AC52" s="24" t="s">
        <v>97</v>
      </c>
      <c r="AD52" s="23">
        <v>0</v>
      </c>
      <c r="AE52" s="23">
        <v>0</v>
      </c>
      <c r="AF52" s="23">
        <v>0</v>
      </c>
      <c r="AG52" s="55">
        <v>0</v>
      </c>
      <c r="AH52" s="52">
        <v>0</v>
      </c>
      <c r="AI52" s="52">
        <v>0</v>
      </c>
      <c r="AJ52" s="52"/>
      <c r="AK52" s="23">
        <v>0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 ht="6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5">
        <v>14.3</v>
      </c>
      <c r="AE53" s="2">
        <v>1.5</v>
      </c>
      <c r="AF53" s="2">
        <v>-9.5</v>
      </c>
      <c r="AG53" s="56">
        <v>-7.5</v>
      </c>
      <c r="AH53" s="58">
        <v>-7.2</v>
      </c>
      <c r="AI53" s="5">
        <v>-7.2</v>
      </c>
      <c r="AJ53" s="5">
        <v>-7.2</v>
      </c>
      <c r="AK53" s="22">
        <v>-7.2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 ht="38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5">
        <v>31.8</v>
      </c>
      <c r="AE54" s="2">
        <v>30.2</v>
      </c>
      <c r="AF54" s="2">
        <v>48.2</v>
      </c>
      <c r="AG54" s="45">
        <v>45.8</v>
      </c>
      <c r="AH54" s="22">
        <v>49.9</v>
      </c>
      <c r="AI54" s="2">
        <v>49.9</v>
      </c>
      <c r="AJ54" s="2">
        <v>49.9</v>
      </c>
      <c r="AK54" s="22">
        <v>49.9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33" customFormat="1" ht="7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4">
        <v>1</v>
      </c>
      <c r="AE55" s="6">
        <v>1</v>
      </c>
      <c r="AF55" s="6">
        <v>1</v>
      </c>
      <c r="AG55" s="44">
        <v>1</v>
      </c>
      <c r="AH55" s="23">
        <v>1</v>
      </c>
      <c r="AI55" s="6">
        <v>1</v>
      </c>
      <c r="AJ55" s="6">
        <v>1</v>
      </c>
      <c r="AK55" s="23">
        <v>1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5">
        <v>100</v>
      </c>
      <c r="AE56" s="2">
        <v>100</v>
      </c>
      <c r="AF56" s="2">
        <v>100</v>
      </c>
      <c r="AG56" s="45">
        <v>100</v>
      </c>
      <c r="AH56" s="22">
        <v>100</v>
      </c>
      <c r="AI56" s="2">
        <v>100</v>
      </c>
      <c r="AJ56" s="2">
        <v>100</v>
      </c>
      <c r="AK56" s="22">
        <v>100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" customFormat="1" ht="6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5">
        <v>348</v>
      </c>
      <c r="AE57" s="2">
        <v>348</v>
      </c>
      <c r="AF57" s="2">
        <v>348</v>
      </c>
      <c r="AG57" s="56">
        <v>348</v>
      </c>
      <c r="AH57" s="58">
        <v>348</v>
      </c>
      <c r="AI57" s="5">
        <v>348</v>
      </c>
      <c r="AJ57" s="5">
        <v>348</v>
      </c>
      <c r="AK57" s="22">
        <f>AE57+AF57+AG57+AH57+AI57+AJ57</f>
        <v>2088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4">
        <v>1</v>
      </c>
      <c r="AE58" s="6">
        <v>1</v>
      </c>
      <c r="AF58" s="6">
        <v>1</v>
      </c>
      <c r="AG58" s="44">
        <v>1</v>
      </c>
      <c r="AH58" s="23">
        <v>1</v>
      </c>
      <c r="AI58" s="6">
        <v>1</v>
      </c>
      <c r="AJ58" s="6">
        <v>1</v>
      </c>
      <c r="AK58" s="23">
        <v>1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5">
        <v>100</v>
      </c>
      <c r="AE59" s="2">
        <v>100</v>
      </c>
      <c r="AF59" s="2">
        <v>100</v>
      </c>
      <c r="AG59" s="45">
        <v>100</v>
      </c>
      <c r="AH59" s="22">
        <v>100</v>
      </c>
      <c r="AI59" s="2">
        <v>100</v>
      </c>
      <c r="AJ59" s="2">
        <v>100</v>
      </c>
      <c r="AK59" s="22">
        <v>100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33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4">
        <v>1</v>
      </c>
      <c r="AE60" s="6">
        <v>1</v>
      </c>
      <c r="AF60" s="6">
        <v>1</v>
      </c>
      <c r="AG60" s="44">
        <v>1</v>
      </c>
      <c r="AH60" s="23">
        <v>1</v>
      </c>
      <c r="AI60" s="6">
        <v>1</v>
      </c>
      <c r="AJ60" s="6">
        <v>1</v>
      </c>
      <c r="AK60" s="23">
        <v>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1" customFormat="1" ht="8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5">
        <v>100</v>
      </c>
      <c r="AE61" s="2">
        <v>100</v>
      </c>
      <c r="AF61" s="2">
        <v>100</v>
      </c>
      <c r="AG61" s="45">
        <v>100</v>
      </c>
      <c r="AH61" s="22">
        <v>100</v>
      </c>
      <c r="AI61" s="2">
        <v>100</v>
      </c>
      <c r="AJ61" s="2">
        <v>100</v>
      </c>
      <c r="AK61" s="22">
        <v>100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36" customFormat="1" ht="90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0</v>
      </c>
      <c r="S62" s="34">
        <v>8</v>
      </c>
      <c r="T62" s="34">
        <v>1</v>
      </c>
      <c r="U62" s="34">
        <v>0</v>
      </c>
      <c r="V62" s="34">
        <v>3</v>
      </c>
      <c r="W62" s="34">
        <v>0</v>
      </c>
      <c r="X62" s="34">
        <v>0</v>
      </c>
      <c r="Y62" s="34">
        <v>4</v>
      </c>
      <c r="Z62" s="34">
        <v>0</v>
      </c>
      <c r="AA62" s="34">
        <v>0</v>
      </c>
      <c r="AB62" s="6" t="s">
        <v>107</v>
      </c>
      <c r="AC62" s="12" t="s">
        <v>37</v>
      </c>
      <c r="AD62" s="44">
        <v>1</v>
      </c>
      <c r="AE62" s="6">
        <v>1</v>
      </c>
      <c r="AF62" s="6">
        <v>1</v>
      </c>
      <c r="AG62" s="44">
        <v>1</v>
      </c>
      <c r="AH62" s="23">
        <v>1</v>
      </c>
      <c r="AI62" s="6">
        <v>1</v>
      </c>
      <c r="AJ62" s="6">
        <v>1</v>
      </c>
      <c r="AK62" s="23">
        <v>1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40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5">
        <v>100</v>
      </c>
      <c r="AE63" s="2">
        <v>100</v>
      </c>
      <c r="AF63" s="2">
        <v>100</v>
      </c>
      <c r="AG63" s="45">
        <v>100</v>
      </c>
      <c r="AH63" s="22">
        <v>100</v>
      </c>
      <c r="AI63" s="2">
        <v>100</v>
      </c>
      <c r="AJ63" s="2">
        <v>100</v>
      </c>
      <c r="AK63" s="27">
        <v>100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66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5">
        <v>2150</v>
      </c>
      <c r="AE64" s="2">
        <v>1885.9</v>
      </c>
      <c r="AF64" s="2">
        <v>1000</v>
      </c>
      <c r="AG64" s="45">
        <v>1000</v>
      </c>
      <c r="AH64" s="22">
        <v>1000</v>
      </c>
      <c r="AI64" s="2">
        <v>1000</v>
      </c>
      <c r="AJ64" s="2">
        <v>1000</v>
      </c>
      <c r="AK64" s="22">
        <f>AE64+AF64+AG64+AH64+AI64+AJ64</f>
        <v>6885.9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37" ht="6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8</v>
      </c>
      <c r="T65" s="25">
        <v>2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0" t="s">
        <v>48</v>
      </c>
      <c r="AC65" s="26" t="s">
        <v>97</v>
      </c>
      <c r="AD65" s="30">
        <v>0</v>
      </c>
      <c r="AE65" s="30">
        <v>0</v>
      </c>
      <c r="AF65" s="30">
        <v>0</v>
      </c>
      <c r="AG65" s="43">
        <v>0</v>
      </c>
      <c r="AH65" s="31">
        <v>0</v>
      </c>
      <c r="AI65" s="30">
        <v>0</v>
      </c>
      <c r="AJ65" s="30">
        <v>0</v>
      </c>
      <c r="AK65" s="31">
        <v>0</v>
      </c>
    </row>
    <row r="66" spans="1:37" ht="57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3" t="s">
        <v>49</v>
      </c>
      <c r="AC66" s="28" t="s">
        <v>97</v>
      </c>
      <c r="AD66" s="31">
        <v>0</v>
      </c>
      <c r="AE66" s="31">
        <v>0</v>
      </c>
      <c r="AF66" s="31">
        <v>0</v>
      </c>
      <c r="AG66" s="43">
        <v>0</v>
      </c>
      <c r="AH66" s="31">
        <v>0</v>
      </c>
      <c r="AI66" s="31">
        <v>0</v>
      </c>
      <c r="AJ66" s="31">
        <v>0</v>
      </c>
      <c r="AK66" s="31">
        <v>0</v>
      </c>
    </row>
    <row r="67" spans="1:37" ht="8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5">
        <v>68.7</v>
      </c>
      <c r="AE67" s="2">
        <v>99.4</v>
      </c>
      <c r="AF67" s="2">
        <v>98.4</v>
      </c>
      <c r="AG67" s="45">
        <v>99.9</v>
      </c>
      <c r="AH67" s="22">
        <v>99.8</v>
      </c>
      <c r="AI67" s="2">
        <v>99.8</v>
      </c>
      <c r="AJ67" s="2">
        <v>99.8</v>
      </c>
      <c r="AK67" s="27">
        <v>99.8</v>
      </c>
    </row>
    <row r="68" spans="1:37" s="36" customFormat="1" ht="9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>
        <v>0</v>
      </c>
      <c r="S68" s="37">
        <v>8</v>
      </c>
      <c r="T68" s="37">
        <v>2</v>
      </c>
      <c r="U68" s="37">
        <v>0</v>
      </c>
      <c r="V68" s="37">
        <v>1</v>
      </c>
      <c r="W68" s="37">
        <v>0</v>
      </c>
      <c r="X68" s="37">
        <v>0</v>
      </c>
      <c r="Y68" s="37">
        <v>1</v>
      </c>
      <c r="Z68" s="37">
        <v>0</v>
      </c>
      <c r="AA68" s="37">
        <v>0</v>
      </c>
      <c r="AB68" s="6" t="s">
        <v>50</v>
      </c>
      <c r="AC68" s="12" t="s">
        <v>37</v>
      </c>
      <c r="AD68" s="44">
        <v>1</v>
      </c>
      <c r="AE68" s="6">
        <v>1</v>
      </c>
      <c r="AF68" s="6">
        <v>1</v>
      </c>
      <c r="AG68" s="44">
        <v>1</v>
      </c>
      <c r="AH68" s="23">
        <v>1</v>
      </c>
      <c r="AI68" s="6">
        <v>1</v>
      </c>
      <c r="AJ68" s="6">
        <v>1</v>
      </c>
      <c r="AK68" s="23">
        <v>1</v>
      </c>
    </row>
    <row r="69" spans="1:37" ht="6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5">
        <v>1</v>
      </c>
      <c r="AE69" s="2">
        <v>1</v>
      </c>
      <c r="AF69" s="2">
        <v>1</v>
      </c>
      <c r="AG69" s="45">
        <v>1</v>
      </c>
      <c r="AH69" s="22">
        <v>1</v>
      </c>
      <c r="AI69" s="2">
        <v>1</v>
      </c>
      <c r="AJ69" s="2">
        <v>1</v>
      </c>
      <c r="AK69" s="22">
        <v>1</v>
      </c>
    </row>
    <row r="70" spans="1:37" ht="12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5">
        <v>100</v>
      </c>
      <c r="AE70" s="2">
        <v>100</v>
      </c>
      <c r="AF70" s="2">
        <v>100</v>
      </c>
      <c r="AG70" s="45">
        <v>100</v>
      </c>
      <c r="AH70" s="22">
        <v>100</v>
      </c>
      <c r="AI70" s="2">
        <v>100</v>
      </c>
      <c r="AJ70" s="2">
        <v>100</v>
      </c>
      <c r="AK70" s="27">
        <v>100</v>
      </c>
    </row>
    <row r="71" spans="1:37" s="36" customFormat="1" ht="63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0</v>
      </c>
      <c r="S71" s="37">
        <v>8</v>
      </c>
      <c r="T71" s="37">
        <v>2</v>
      </c>
      <c r="U71" s="37">
        <v>0</v>
      </c>
      <c r="V71" s="37">
        <v>1</v>
      </c>
      <c r="W71" s="37">
        <v>0</v>
      </c>
      <c r="X71" s="37">
        <v>0</v>
      </c>
      <c r="Y71" s="37">
        <v>2</v>
      </c>
      <c r="Z71" s="37">
        <v>0</v>
      </c>
      <c r="AA71" s="37">
        <v>0</v>
      </c>
      <c r="AB71" s="6" t="s">
        <v>52</v>
      </c>
      <c r="AC71" s="12" t="s">
        <v>37</v>
      </c>
      <c r="AD71" s="44">
        <v>1</v>
      </c>
      <c r="AE71" s="6">
        <v>1</v>
      </c>
      <c r="AF71" s="6">
        <v>1</v>
      </c>
      <c r="AG71" s="44">
        <v>1</v>
      </c>
      <c r="AH71" s="23">
        <v>1</v>
      </c>
      <c r="AI71" s="6">
        <v>1</v>
      </c>
      <c r="AJ71" s="6">
        <v>1</v>
      </c>
      <c r="AK71" s="23">
        <v>1</v>
      </c>
    </row>
    <row r="72" spans="1:37" ht="156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5">
        <v>75</v>
      </c>
      <c r="AE72" s="2">
        <v>75</v>
      </c>
      <c r="AF72" s="2">
        <v>75</v>
      </c>
      <c r="AG72" s="45">
        <v>75</v>
      </c>
      <c r="AH72" s="22">
        <v>85</v>
      </c>
      <c r="AI72" s="2">
        <v>85</v>
      </c>
      <c r="AJ72" s="2">
        <v>85</v>
      </c>
      <c r="AK72" s="27">
        <v>85</v>
      </c>
    </row>
    <row r="73" spans="1:37" s="36" customFormat="1" ht="89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>
        <v>0</v>
      </c>
      <c r="S73" s="37">
        <v>8</v>
      </c>
      <c r="T73" s="37">
        <v>2</v>
      </c>
      <c r="U73" s="37">
        <v>0</v>
      </c>
      <c r="V73" s="37">
        <v>1</v>
      </c>
      <c r="W73" s="37">
        <v>0</v>
      </c>
      <c r="X73" s="37">
        <v>0</v>
      </c>
      <c r="Y73" s="37">
        <v>3</v>
      </c>
      <c r="Z73" s="37">
        <v>0</v>
      </c>
      <c r="AA73" s="37">
        <v>0</v>
      </c>
      <c r="AB73" s="6" t="s">
        <v>108</v>
      </c>
      <c r="AC73" s="12" t="s">
        <v>37</v>
      </c>
      <c r="AD73" s="44">
        <v>1</v>
      </c>
      <c r="AE73" s="6">
        <v>1</v>
      </c>
      <c r="AF73" s="6">
        <v>1</v>
      </c>
      <c r="AG73" s="44">
        <v>1</v>
      </c>
      <c r="AH73" s="23">
        <v>1</v>
      </c>
      <c r="AI73" s="6">
        <v>1</v>
      </c>
      <c r="AJ73" s="6">
        <v>1</v>
      </c>
      <c r="AK73" s="23">
        <v>1</v>
      </c>
    </row>
    <row r="74" spans="1:37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5">
        <v>100</v>
      </c>
      <c r="AE74" s="2">
        <v>100</v>
      </c>
      <c r="AF74" s="2">
        <v>100</v>
      </c>
      <c r="AG74" s="45">
        <v>100</v>
      </c>
      <c r="AH74" s="22">
        <v>100</v>
      </c>
      <c r="AI74" s="2">
        <v>100</v>
      </c>
      <c r="AJ74" s="2">
        <v>100</v>
      </c>
      <c r="AK74" s="27">
        <v>100</v>
      </c>
    </row>
    <row r="75" spans="1:37" s="36" customFormat="1" ht="6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0</v>
      </c>
      <c r="S75" s="37">
        <v>8</v>
      </c>
      <c r="T75" s="37">
        <v>2</v>
      </c>
      <c r="U75" s="37">
        <v>0</v>
      </c>
      <c r="V75" s="37">
        <v>1</v>
      </c>
      <c r="W75" s="37">
        <v>0</v>
      </c>
      <c r="X75" s="37">
        <v>0</v>
      </c>
      <c r="Y75" s="37">
        <v>4</v>
      </c>
      <c r="Z75" s="37">
        <v>0</v>
      </c>
      <c r="AA75" s="37">
        <v>0</v>
      </c>
      <c r="AB75" s="6" t="s">
        <v>109</v>
      </c>
      <c r="AC75" s="12" t="s">
        <v>37</v>
      </c>
      <c r="AD75" s="44">
        <v>1</v>
      </c>
      <c r="AE75" s="6">
        <v>1</v>
      </c>
      <c r="AF75" s="6">
        <v>1</v>
      </c>
      <c r="AG75" s="44">
        <v>1</v>
      </c>
      <c r="AH75" s="23">
        <v>1</v>
      </c>
      <c r="AI75" s="6">
        <v>1</v>
      </c>
      <c r="AJ75" s="6">
        <v>1</v>
      </c>
      <c r="AK75" s="23">
        <v>1</v>
      </c>
    </row>
    <row r="76" spans="1:37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5">
        <v>100</v>
      </c>
      <c r="AE76" s="2">
        <v>100</v>
      </c>
      <c r="AF76" s="2">
        <v>100</v>
      </c>
      <c r="AG76" s="45">
        <v>100</v>
      </c>
      <c r="AH76" s="22">
        <v>100</v>
      </c>
      <c r="AI76" s="2">
        <v>100</v>
      </c>
      <c r="AJ76" s="2">
        <v>100</v>
      </c>
      <c r="AK76" s="22">
        <v>100</v>
      </c>
    </row>
    <row r="77" spans="1:38" ht="63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3" t="s">
        <v>57</v>
      </c>
      <c r="AC77" s="28" t="s">
        <v>97</v>
      </c>
      <c r="AD77" s="31">
        <v>0</v>
      </c>
      <c r="AE77" s="31">
        <v>0</v>
      </c>
      <c r="AF77" s="31">
        <v>0</v>
      </c>
      <c r="AG77" s="43">
        <v>0</v>
      </c>
      <c r="AH77" s="31">
        <v>0</v>
      </c>
      <c r="AI77" s="31">
        <v>0</v>
      </c>
      <c r="AJ77" s="31">
        <v>0</v>
      </c>
      <c r="AK77" s="31">
        <v>0</v>
      </c>
      <c r="AL77" s="32"/>
    </row>
    <row r="78" spans="1:37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5">
        <v>60.4</v>
      </c>
      <c r="AE78" s="2">
        <v>41.7</v>
      </c>
      <c r="AF78" s="2">
        <v>65.2</v>
      </c>
      <c r="AG78" s="45">
        <v>55.1</v>
      </c>
      <c r="AH78" s="22">
        <v>65.8</v>
      </c>
      <c r="AI78" s="2">
        <v>65.8</v>
      </c>
      <c r="AJ78" s="2">
        <v>65.8</v>
      </c>
      <c r="AK78" s="27">
        <v>65.8</v>
      </c>
    </row>
    <row r="79" spans="1:37" ht="99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0</v>
      </c>
      <c r="S79" s="37">
        <v>8</v>
      </c>
      <c r="T79" s="37">
        <v>2</v>
      </c>
      <c r="U79" s="37">
        <v>0</v>
      </c>
      <c r="V79" s="37">
        <v>2</v>
      </c>
      <c r="W79" s="37">
        <v>0</v>
      </c>
      <c r="X79" s="37">
        <v>0</v>
      </c>
      <c r="Y79" s="37">
        <v>1</v>
      </c>
      <c r="Z79" s="37">
        <v>0</v>
      </c>
      <c r="AA79" s="37">
        <v>0</v>
      </c>
      <c r="AB79" s="6" t="s">
        <v>110</v>
      </c>
      <c r="AC79" s="12" t="s">
        <v>37</v>
      </c>
      <c r="AD79" s="44">
        <v>1</v>
      </c>
      <c r="AE79" s="6">
        <v>1</v>
      </c>
      <c r="AF79" s="6">
        <v>1</v>
      </c>
      <c r="AG79" s="44">
        <v>1</v>
      </c>
      <c r="AH79" s="23">
        <v>1</v>
      </c>
      <c r="AI79" s="6">
        <v>1</v>
      </c>
      <c r="AJ79" s="6">
        <v>1</v>
      </c>
      <c r="AK79" s="23">
        <v>1</v>
      </c>
    </row>
    <row r="80" spans="1:37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5">
        <v>2.1</v>
      </c>
      <c r="AE80" s="2">
        <v>1.8</v>
      </c>
      <c r="AF80" s="2">
        <v>1.5</v>
      </c>
      <c r="AG80" s="45">
        <v>1.5</v>
      </c>
      <c r="AH80" s="22">
        <v>1.5</v>
      </c>
      <c r="AI80" s="2">
        <v>1.5</v>
      </c>
      <c r="AJ80" s="2">
        <v>1.5</v>
      </c>
      <c r="AK80" s="27">
        <v>1.5</v>
      </c>
    </row>
    <row r="81" spans="1:37" ht="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0</v>
      </c>
      <c r="S81" s="27">
        <v>8</v>
      </c>
      <c r="T81" s="27">
        <v>2</v>
      </c>
      <c r="U81" s="27">
        <v>0</v>
      </c>
      <c r="V81" s="27">
        <v>3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3" t="s">
        <v>73</v>
      </c>
      <c r="AC81" s="28" t="s">
        <v>97</v>
      </c>
      <c r="AD81" s="31">
        <v>0</v>
      </c>
      <c r="AE81" s="31">
        <v>0</v>
      </c>
      <c r="AF81" s="31">
        <v>0</v>
      </c>
      <c r="AG81" s="43">
        <v>0</v>
      </c>
      <c r="AH81" s="31">
        <v>0</v>
      </c>
      <c r="AI81" s="31">
        <v>0</v>
      </c>
      <c r="AJ81" s="31">
        <v>0</v>
      </c>
      <c r="AK81" s="31">
        <v>0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5">
        <v>100</v>
      </c>
      <c r="AE82" s="2">
        <v>100</v>
      </c>
      <c r="AF82" s="2">
        <v>100</v>
      </c>
      <c r="AG82" s="45">
        <v>100</v>
      </c>
      <c r="AH82" s="22">
        <v>100</v>
      </c>
      <c r="AI82" s="2">
        <v>100</v>
      </c>
      <c r="AJ82" s="2">
        <v>100</v>
      </c>
      <c r="AK82" s="27">
        <v>100</v>
      </c>
    </row>
    <row r="83" spans="1:38" ht="116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0</v>
      </c>
      <c r="S83" s="37">
        <v>8</v>
      </c>
      <c r="T83" s="37">
        <v>2</v>
      </c>
      <c r="U83" s="37">
        <v>0</v>
      </c>
      <c r="V83" s="37">
        <v>3</v>
      </c>
      <c r="W83" s="37">
        <v>0</v>
      </c>
      <c r="X83" s="37">
        <v>0</v>
      </c>
      <c r="Y83" s="37">
        <v>1</v>
      </c>
      <c r="Z83" s="37">
        <v>0</v>
      </c>
      <c r="AA83" s="37">
        <v>0</v>
      </c>
      <c r="AB83" s="6" t="s">
        <v>1</v>
      </c>
      <c r="AC83" s="12" t="s">
        <v>37</v>
      </c>
      <c r="AD83" s="44">
        <v>1</v>
      </c>
      <c r="AE83" s="6">
        <v>1</v>
      </c>
      <c r="AF83" s="6">
        <v>1</v>
      </c>
      <c r="AG83" s="44">
        <v>1</v>
      </c>
      <c r="AH83" s="23">
        <v>1</v>
      </c>
      <c r="AI83" s="6">
        <v>1</v>
      </c>
      <c r="AJ83" s="6">
        <v>1</v>
      </c>
      <c r="AK83" s="23">
        <v>1</v>
      </c>
      <c r="AL83" s="36"/>
    </row>
    <row r="84" spans="1:37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5">
        <v>15</v>
      </c>
      <c r="AE84" s="2">
        <v>15</v>
      </c>
      <c r="AF84" s="2">
        <v>15</v>
      </c>
      <c r="AG84" s="45">
        <v>15</v>
      </c>
      <c r="AH84" s="22">
        <v>15</v>
      </c>
      <c r="AI84" s="2">
        <v>15</v>
      </c>
      <c r="AJ84" s="2">
        <v>15</v>
      </c>
      <c r="AK84" s="27">
        <v>15</v>
      </c>
    </row>
    <row r="85" spans="1:37" ht="54.75" customHeight="1">
      <c r="A85" s="25">
        <v>7</v>
      </c>
      <c r="B85" s="25">
        <v>7</v>
      </c>
      <c r="C85" s="25">
        <v>0</v>
      </c>
      <c r="D85" s="25">
        <v>1</v>
      </c>
      <c r="E85" s="25">
        <v>4</v>
      </c>
      <c r="F85" s="25">
        <v>0</v>
      </c>
      <c r="G85" s="25">
        <v>3</v>
      </c>
      <c r="H85" s="25">
        <v>0</v>
      </c>
      <c r="I85" s="25">
        <v>8</v>
      </c>
      <c r="J85" s="25">
        <v>3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8</v>
      </c>
      <c r="T85" s="25">
        <v>3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0" t="s">
        <v>60</v>
      </c>
      <c r="AC85" s="21" t="s">
        <v>27</v>
      </c>
      <c r="AD85" s="30">
        <f>SUM(AD89+AD94)</f>
        <v>19845.5</v>
      </c>
      <c r="AE85" s="30">
        <v>33066.4</v>
      </c>
      <c r="AF85" s="30">
        <f>AF86</f>
        <v>9819.7</v>
      </c>
      <c r="AG85" s="30">
        <f>AG86</f>
        <v>15006.199999999999</v>
      </c>
      <c r="AH85" s="30">
        <f>AH86</f>
        <v>7390.8</v>
      </c>
      <c r="AI85" s="30">
        <f>AI86</f>
        <v>3281.7</v>
      </c>
      <c r="AJ85" s="30">
        <f>AJ86</f>
        <v>3281.7</v>
      </c>
      <c r="AK85" s="30">
        <f>AJ85+AI85+AH85+AG85+AF85+AE85</f>
        <v>71846.5</v>
      </c>
    </row>
    <row r="86" spans="1:37" ht="69" customHeight="1">
      <c r="A86" s="27">
        <v>7</v>
      </c>
      <c r="B86" s="27">
        <v>7</v>
      </c>
      <c r="C86" s="27">
        <v>0</v>
      </c>
      <c r="D86" s="27">
        <v>1</v>
      </c>
      <c r="E86" s="27">
        <v>4</v>
      </c>
      <c r="F86" s="27">
        <v>0</v>
      </c>
      <c r="G86" s="27">
        <v>3</v>
      </c>
      <c r="H86" s="27">
        <v>0</v>
      </c>
      <c r="I86" s="27">
        <v>8</v>
      </c>
      <c r="J86" s="27">
        <v>3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3" t="s">
        <v>61</v>
      </c>
      <c r="AC86" s="24" t="s">
        <v>27</v>
      </c>
      <c r="AD86" s="31">
        <v>19845.5</v>
      </c>
      <c r="AE86" s="31">
        <v>33066.4</v>
      </c>
      <c r="AF86" s="31">
        <f>AF94+AF99+AF101+AF103+AF105</f>
        <v>9819.7</v>
      </c>
      <c r="AG86" s="31">
        <f>AG94+AG99+AG101+AG103+AG105+AG107+AG109+AG111</f>
        <v>15006.199999999999</v>
      </c>
      <c r="AH86" s="31">
        <f>AH89+AH91+AH94+AH99+AH101+AH103+AH105+AH107+AH109+AH111+AH113+AH115</f>
        <v>7390.8</v>
      </c>
      <c r="AI86" s="31">
        <f>AI94+AI99+AI101+AI103+AI105+AI107+AI109+AI111</f>
        <v>3281.7</v>
      </c>
      <c r="AJ86" s="31">
        <f>AJ94+AJ99+AJ101+AJ103+AJ105+AJ107+AJ109</f>
        <v>3281.7</v>
      </c>
      <c r="AK86" s="31">
        <f>AE86+AF86+AG86+AH86+AI86+AJ86</f>
        <v>71846.5</v>
      </c>
    </row>
    <row r="87" spans="1:37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2">
        <v>0</v>
      </c>
      <c r="AE87" s="14">
        <v>0</v>
      </c>
      <c r="AF87" s="14">
        <v>0</v>
      </c>
      <c r="AG87" s="42">
        <v>0</v>
      </c>
      <c r="AH87" s="27">
        <v>0</v>
      </c>
      <c r="AI87" s="14">
        <v>0</v>
      </c>
      <c r="AJ87" s="14">
        <v>0</v>
      </c>
      <c r="AK87" s="27">
        <v>0</v>
      </c>
    </row>
    <row r="88" spans="1:37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2">
        <v>0</v>
      </c>
      <c r="AE88" s="14">
        <v>0</v>
      </c>
      <c r="AF88" s="14">
        <v>0</v>
      </c>
      <c r="AG88" s="42">
        <v>0</v>
      </c>
      <c r="AH88" s="27">
        <v>0</v>
      </c>
      <c r="AI88" s="14">
        <v>0</v>
      </c>
      <c r="AJ88" s="14">
        <v>0</v>
      </c>
      <c r="AK88" s="27">
        <v>0</v>
      </c>
    </row>
    <row r="89" spans="1:37" ht="63" customHeight="1">
      <c r="A89" s="37">
        <v>7</v>
      </c>
      <c r="B89" s="37">
        <v>7</v>
      </c>
      <c r="C89" s="37">
        <v>0</v>
      </c>
      <c r="D89" s="37">
        <v>1</v>
      </c>
      <c r="E89" s="37">
        <v>4</v>
      </c>
      <c r="F89" s="37">
        <v>0</v>
      </c>
      <c r="G89" s="37">
        <v>1</v>
      </c>
      <c r="H89" s="37">
        <v>0</v>
      </c>
      <c r="I89" s="37">
        <v>8</v>
      </c>
      <c r="J89" s="37">
        <v>3</v>
      </c>
      <c r="K89" s="37">
        <v>7</v>
      </c>
      <c r="L89" s="37">
        <v>7</v>
      </c>
      <c r="M89" s="37">
        <v>0</v>
      </c>
      <c r="N89" s="37">
        <v>1</v>
      </c>
      <c r="O89" s="37">
        <v>5</v>
      </c>
      <c r="P89" s="37">
        <v>1</v>
      </c>
      <c r="Q89" s="37">
        <v>2</v>
      </c>
      <c r="R89" s="37">
        <v>0</v>
      </c>
      <c r="S89" s="37">
        <v>8</v>
      </c>
      <c r="T89" s="37">
        <v>3</v>
      </c>
      <c r="U89" s="37">
        <v>0</v>
      </c>
      <c r="V89" s="37">
        <v>1</v>
      </c>
      <c r="W89" s="37">
        <v>0</v>
      </c>
      <c r="X89" s="37">
        <v>0</v>
      </c>
      <c r="Y89" s="37">
        <v>1</v>
      </c>
      <c r="Z89" s="37">
        <v>0</v>
      </c>
      <c r="AA89" s="37">
        <v>0</v>
      </c>
      <c r="AB89" s="6" t="s">
        <v>2</v>
      </c>
      <c r="AC89" s="12" t="s">
        <v>27</v>
      </c>
      <c r="AD89" s="43">
        <v>16463</v>
      </c>
      <c r="AE89" s="37">
        <v>0</v>
      </c>
      <c r="AF89" s="37">
        <v>0</v>
      </c>
      <c r="AG89" s="43">
        <v>0</v>
      </c>
      <c r="AH89" s="31">
        <v>0</v>
      </c>
      <c r="AI89" s="37">
        <v>0</v>
      </c>
      <c r="AJ89" s="37">
        <v>0</v>
      </c>
      <c r="AK89" s="31">
        <v>0</v>
      </c>
    </row>
    <row r="90" spans="1:37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2">
        <v>0</v>
      </c>
      <c r="AE90" s="14">
        <v>0</v>
      </c>
      <c r="AF90" s="14">
        <v>0</v>
      </c>
      <c r="AG90" s="42">
        <v>0</v>
      </c>
      <c r="AH90" s="27">
        <v>0</v>
      </c>
      <c r="AI90" s="14">
        <v>0</v>
      </c>
      <c r="AJ90" s="14">
        <v>0</v>
      </c>
      <c r="AK90" s="27">
        <v>0</v>
      </c>
    </row>
    <row r="91" spans="1:37" ht="70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>
        <v>0</v>
      </c>
      <c r="S91" s="37">
        <v>8</v>
      </c>
      <c r="T91" s="37">
        <v>3</v>
      </c>
      <c r="U91" s="37">
        <v>0</v>
      </c>
      <c r="V91" s="37">
        <v>1</v>
      </c>
      <c r="W91" s="37">
        <v>0</v>
      </c>
      <c r="X91" s="37">
        <v>0</v>
      </c>
      <c r="Y91" s="37">
        <v>2</v>
      </c>
      <c r="Z91" s="37">
        <v>0</v>
      </c>
      <c r="AA91" s="37">
        <v>0</v>
      </c>
      <c r="AB91" s="6" t="s">
        <v>4</v>
      </c>
      <c r="AC91" s="12" t="s">
        <v>27</v>
      </c>
      <c r="AD91" s="43">
        <v>0</v>
      </c>
      <c r="AE91" s="37">
        <v>0</v>
      </c>
      <c r="AF91" s="37">
        <v>0</v>
      </c>
      <c r="AG91" s="43">
        <v>0</v>
      </c>
      <c r="AH91" s="31">
        <v>0</v>
      </c>
      <c r="AI91" s="37">
        <v>0</v>
      </c>
      <c r="AJ91" s="37">
        <v>0</v>
      </c>
      <c r="AK91" s="31">
        <v>0</v>
      </c>
    </row>
    <row r="92" spans="1:37" ht="114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2">
        <v>42.7</v>
      </c>
      <c r="AE92" s="14">
        <v>15.5</v>
      </c>
      <c r="AF92" s="14">
        <v>0</v>
      </c>
      <c r="AG92" s="42">
        <v>0</v>
      </c>
      <c r="AH92" s="27">
        <v>0</v>
      </c>
      <c r="AI92" s="14">
        <v>0</v>
      </c>
      <c r="AJ92" s="14">
        <v>0</v>
      </c>
      <c r="AK92" s="27">
        <v>0</v>
      </c>
    </row>
    <row r="93" spans="1:37" ht="65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2">
        <v>7</v>
      </c>
      <c r="AE93" s="14">
        <v>7</v>
      </c>
      <c r="AF93" s="14">
        <v>0</v>
      </c>
      <c r="AG93" s="42">
        <v>0</v>
      </c>
      <c r="AH93" s="27">
        <v>0</v>
      </c>
      <c r="AI93" s="14">
        <v>0</v>
      </c>
      <c r="AJ93" s="14">
        <v>0</v>
      </c>
      <c r="AK93" s="27">
        <v>0</v>
      </c>
    </row>
    <row r="94" spans="1:37" ht="84.75" customHeight="1">
      <c r="A94" s="37">
        <v>7</v>
      </c>
      <c r="B94" s="37">
        <v>7</v>
      </c>
      <c r="C94" s="37">
        <v>0</v>
      </c>
      <c r="D94" s="37">
        <v>1</v>
      </c>
      <c r="E94" s="37">
        <v>4</v>
      </c>
      <c r="F94" s="37">
        <v>0</v>
      </c>
      <c r="G94" s="37">
        <v>3</v>
      </c>
      <c r="H94" s="37">
        <v>0</v>
      </c>
      <c r="I94" s="37">
        <v>8</v>
      </c>
      <c r="J94" s="37">
        <v>3</v>
      </c>
      <c r="K94" s="37">
        <v>0</v>
      </c>
      <c r="L94" s="37">
        <v>1</v>
      </c>
      <c r="M94" s="37">
        <v>2</v>
      </c>
      <c r="N94" s="37">
        <v>0</v>
      </c>
      <c r="O94" s="37">
        <v>0</v>
      </c>
      <c r="P94" s="37">
        <v>3</v>
      </c>
      <c r="Q94" s="37" t="s">
        <v>134</v>
      </c>
      <c r="R94" s="37">
        <v>0</v>
      </c>
      <c r="S94" s="37">
        <v>8</v>
      </c>
      <c r="T94" s="37">
        <v>3</v>
      </c>
      <c r="U94" s="37">
        <v>0</v>
      </c>
      <c r="V94" s="37">
        <v>1</v>
      </c>
      <c r="W94" s="37">
        <v>0</v>
      </c>
      <c r="X94" s="37">
        <v>0</v>
      </c>
      <c r="Y94" s="37">
        <v>3</v>
      </c>
      <c r="Z94" s="37">
        <v>0</v>
      </c>
      <c r="AA94" s="37">
        <v>0</v>
      </c>
      <c r="AB94" s="6" t="s">
        <v>74</v>
      </c>
      <c r="AC94" s="12" t="s">
        <v>27</v>
      </c>
      <c r="AD94" s="43">
        <v>3382.5</v>
      </c>
      <c r="AE94" s="37">
        <v>31566.4</v>
      </c>
      <c r="AF94" s="37">
        <v>9249.7</v>
      </c>
      <c r="AG94" s="43">
        <v>8095.9</v>
      </c>
      <c r="AH94" s="31">
        <v>5546</v>
      </c>
      <c r="AI94" s="37">
        <v>3281.7</v>
      </c>
      <c r="AJ94" s="37">
        <v>3281.7</v>
      </c>
      <c r="AK94" s="31">
        <f>AE94+AF94+AG94+AH94+AI94+AJ94</f>
        <v>61021.4</v>
      </c>
    </row>
    <row r="95" spans="1:37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2" t="s">
        <v>84</v>
      </c>
      <c r="AE95" s="14">
        <v>85.7</v>
      </c>
      <c r="AF95" s="14">
        <v>71.4</v>
      </c>
      <c r="AG95" s="42">
        <v>71.4</v>
      </c>
      <c r="AH95" s="27">
        <v>71.4</v>
      </c>
      <c r="AI95" s="14">
        <v>71.4</v>
      </c>
      <c r="AJ95" s="14">
        <v>71.4</v>
      </c>
      <c r="AK95" s="27">
        <v>71.4</v>
      </c>
    </row>
    <row r="96" spans="1:37" ht="80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v>0</v>
      </c>
      <c r="S96" s="37">
        <v>8</v>
      </c>
      <c r="T96" s="37">
        <v>3</v>
      </c>
      <c r="U96" s="37">
        <v>0</v>
      </c>
      <c r="V96" s="37">
        <v>1</v>
      </c>
      <c r="W96" s="37">
        <v>0</v>
      </c>
      <c r="X96" s="37">
        <v>0</v>
      </c>
      <c r="Y96" s="37">
        <v>4</v>
      </c>
      <c r="Z96" s="37">
        <v>0</v>
      </c>
      <c r="AA96" s="37">
        <v>0</v>
      </c>
      <c r="AB96" s="6" t="s">
        <v>8</v>
      </c>
      <c r="AC96" s="12" t="s">
        <v>37</v>
      </c>
      <c r="AD96" s="44">
        <v>1</v>
      </c>
      <c r="AE96" s="6">
        <v>1</v>
      </c>
      <c r="AF96" s="6">
        <v>1</v>
      </c>
      <c r="AG96" s="44">
        <v>1</v>
      </c>
      <c r="AH96" s="23">
        <v>1</v>
      </c>
      <c r="AI96" s="6">
        <v>1</v>
      </c>
      <c r="AJ96" s="6">
        <v>1</v>
      </c>
      <c r="AK96" s="23">
        <v>1</v>
      </c>
    </row>
    <row r="97" spans="1:37" ht="6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2">
        <v>22.1</v>
      </c>
      <c r="AE97" s="14">
        <v>6.5</v>
      </c>
      <c r="AF97" s="14">
        <v>25.5</v>
      </c>
      <c r="AG97" s="42">
        <v>23.5</v>
      </c>
      <c r="AH97" s="27">
        <v>24.5</v>
      </c>
      <c r="AI97" s="14">
        <v>24.5</v>
      </c>
      <c r="AJ97" s="14">
        <v>24.5</v>
      </c>
      <c r="AK97" s="27">
        <v>24.5</v>
      </c>
    </row>
    <row r="98" spans="1:37" ht="88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2">
        <v>0</v>
      </c>
      <c r="AE98" s="14">
        <v>0</v>
      </c>
      <c r="AF98" s="14">
        <v>0</v>
      </c>
      <c r="AG98" s="42">
        <v>0</v>
      </c>
      <c r="AH98" s="27">
        <v>0</v>
      </c>
      <c r="AI98" s="14">
        <v>0</v>
      </c>
      <c r="AJ98" s="14">
        <v>0</v>
      </c>
      <c r="AK98" s="27">
        <v>0</v>
      </c>
    </row>
    <row r="99" spans="1:37" ht="54" customHeight="1">
      <c r="A99" s="37">
        <v>7</v>
      </c>
      <c r="B99" s="37">
        <v>7</v>
      </c>
      <c r="C99" s="37">
        <v>0</v>
      </c>
      <c r="D99" s="37">
        <v>1</v>
      </c>
      <c r="E99" s="37">
        <v>4</v>
      </c>
      <c r="F99" s="37">
        <v>0</v>
      </c>
      <c r="G99" s="37">
        <v>3</v>
      </c>
      <c r="H99" s="37">
        <v>0</v>
      </c>
      <c r="I99" s="37">
        <v>8</v>
      </c>
      <c r="J99" s="37">
        <v>3</v>
      </c>
      <c r="K99" s="37">
        <v>0</v>
      </c>
      <c r="L99" s="37">
        <v>1</v>
      </c>
      <c r="M99" s="37">
        <v>2</v>
      </c>
      <c r="N99" s="37">
        <v>0</v>
      </c>
      <c r="O99" s="37">
        <v>0</v>
      </c>
      <c r="P99" s="37">
        <v>5</v>
      </c>
      <c r="Q99" s="37" t="s">
        <v>152</v>
      </c>
      <c r="R99" s="37">
        <v>0</v>
      </c>
      <c r="S99" s="37">
        <v>8</v>
      </c>
      <c r="T99" s="37">
        <v>3</v>
      </c>
      <c r="U99" s="37">
        <v>0</v>
      </c>
      <c r="V99" s="37">
        <v>1</v>
      </c>
      <c r="W99" s="37">
        <v>0</v>
      </c>
      <c r="X99" s="37">
        <v>0</v>
      </c>
      <c r="Y99" s="37">
        <v>5</v>
      </c>
      <c r="Z99" s="37">
        <v>0</v>
      </c>
      <c r="AA99" s="37">
        <v>0</v>
      </c>
      <c r="AB99" s="6" t="s">
        <v>96</v>
      </c>
      <c r="AC99" s="12" t="s">
        <v>97</v>
      </c>
      <c r="AD99" s="43">
        <v>0</v>
      </c>
      <c r="AE99" s="37">
        <v>1500</v>
      </c>
      <c r="AF99" s="37">
        <v>0</v>
      </c>
      <c r="AG99" s="43">
        <v>0</v>
      </c>
      <c r="AH99" s="31">
        <v>401.3</v>
      </c>
      <c r="AI99" s="37">
        <v>0</v>
      </c>
      <c r="AJ99" s="37">
        <v>0</v>
      </c>
      <c r="AK99" s="31">
        <f>AJ99+AI99+AH99+AG99+AF99+AE99</f>
        <v>1901.3</v>
      </c>
    </row>
    <row r="100" spans="1:37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2">
        <v>0</v>
      </c>
      <c r="AE100" s="14">
        <v>42.9</v>
      </c>
      <c r="AF100" s="14">
        <v>0</v>
      </c>
      <c r="AG100" s="42">
        <v>0</v>
      </c>
      <c r="AH100" s="27">
        <v>14.3</v>
      </c>
      <c r="AI100" s="14">
        <v>0</v>
      </c>
      <c r="AJ100" s="14">
        <v>0</v>
      </c>
      <c r="AK100" s="27">
        <v>42.9</v>
      </c>
    </row>
    <row r="101" spans="1:37" ht="76.5" customHeight="1">
      <c r="A101" s="37">
        <v>7</v>
      </c>
      <c r="B101" s="37">
        <v>7</v>
      </c>
      <c r="C101" s="37">
        <v>0</v>
      </c>
      <c r="D101" s="37">
        <v>0</v>
      </c>
      <c r="E101" s="37">
        <v>5</v>
      </c>
      <c r="F101" s="37">
        <v>0</v>
      </c>
      <c r="G101" s="37">
        <v>3</v>
      </c>
      <c r="H101" s="37">
        <v>0</v>
      </c>
      <c r="I101" s="37">
        <v>8</v>
      </c>
      <c r="J101" s="37">
        <v>3</v>
      </c>
      <c r="K101" s="37">
        <v>7</v>
      </c>
      <c r="L101" s="37">
        <v>8</v>
      </c>
      <c r="M101" s="37">
        <v>8</v>
      </c>
      <c r="N101" s="37">
        <v>8</v>
      </c>
      <c r="O101" s="37">
        <v>5</v>
      </c>
      <c r="P101" s="37">
        <v>4</v>
      </c>
      <c r="Q101" s="37">
        <v>0</v>
      </c>
      <c r="R101" s="37">
        <v>0</v>
      </c>
      <c r="S101" s="37">
        <v>8</v>
      </c>
      <c r="T101" s="37">
        <v>3</v>
      </c>
      <c r="U101" s="37">
        <v>0</v>
      </c>
      <c r="V101" s="37">
        <v>1</v>
      </c>
      <c r="W101" s="37">
        <v>0</v>
      </c>
      <c r="X101" s="37">
        <v>0</v>
      </c>
      <c r="Y101" s="37">
        <v>6</v>
      </c>
      <c r="Z101" s="37">
        <v>0</v>
      </c>
      <c r="AA101" s="37">
        <v>0</v>
      </c>
      <c r="AB101" s="6" t="s">
        <v>113</v>
      </c>
      <c r="AC101" s="12" t="s">
        <v>97</v>
      </c>
      <c r="AD101" s="43">
        <v>0</v>
      </c>
      <c r="AE101" s="37">
        <v>0</v>
      </c>
      <c r="AF101" s="37">
        <v>0</v>
      </c>
      <c r="AG101" s="43">
        <v>0</v>
      </c>
      <c r="AH101" s="31">
        <v>0</v>
      </c>
      <c r="AI101" s="37">
        <v>0</v>
      </c>
      <c r="AJ101" s="37">
        <v>0</v>
      </c>
      <c r="AK101" s="31">
        <v>0</v>
      </c>
    </row>
    <row r="102" spans="1:37" ht="7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2">
        <v>0</v>
      </c>
      <c r="AE102" s="14">
        <v>0</v>
      </c>
      <c r="AF102" s="14">
        <v>0</v>
      </c>
      <c r="AG102" s="42">
        <v>0</v>
      </c>
      <c r="AH102" s="27">
        <v>0</v>
      </c>
      <c r="AI102" s="14">
        <v>0</v>
      </c>
      <c r="AJ102" s="14">
        <v>0</v>
      </c>
      <c r="AK102" s="27">
        <v>0</v>
      </c>
    </row>
    <row r="103" spans="1:37" ht="122.25" customHeight="1">
      <c r="A103" s="37">
        <v>7</v>
      </c>
      <c r="B103" s="37">
        <v>7</v>
      </c>
      <c r="C103" s="37">
        <v>0</v>
      </c>
      <c r="D103" s="37">
        <v>1</v>
      </c>
      <c r="E103" s="37">
        <v>4</v>
      </c>
      <c r="F103" s="37">
        <v>0</v>
      </c>
      <c r="G103" s="37">
        <v>3</v>
      </c>
      <c r="H103" s="37">
        <v>0</v>
      </c>
      <c r="I103" s="37">
        <v>8</v>
      </c>
      <c r="J103" s="37">
        <v>3</v>
      </c>
      <c r="K103" s="37">
        <v>7</v>
      </c>
      <c r="L103" s="37">
        <v>7</v>
      </c>
      <c r="M103" s="37">
        <v>0</v>
      </c>
      <c r="N103" s="37">
        <v>7</v>
      </c>
      <c r="O103" s="37">
        <v>5</v>
      </c>
      <c r="P103" s="37">
        <v>4</v>
      </c>
      <c r="Q103" s="37">
        <v>0</v>
      </c>
      <c r="R103" s="37">
        <v>0</v>
      </c>
      <c r="S103" s="37">
        <v>8</v>
      </c>
      <c r="T103" s="37">
        <v>3</v>
      </c>
      <c r="U103" s="37">
        <v>0</v>
      </c>
      <c r="V103" s="37">
        <v>1</v>
      </c>
      <c r="W103" s="37">
        <v>0</v>
      </c>
      <c r="X103" s="37">
        <v>0</v>
      </c>
      <c r="Y103" s="37">
        <v>7</v>
      </c>
      <c r="Z103" s="37">
        <v>0</v>
      </c>
      <c r="AA103" s="37">
        <v>0</v>
      </c>
      <c r="AB103" s="6" t="s">
        <v>137</v>
      </c>
      <c r="AC103" s="12" t="s">
        <v>97</v>
      </c>
      <c r="AD103" s="43">
        <v>0</v>
      </c>
      <c r="AE103" s="37">
        <v>0</v>
      </c>
      <c r="AF103" s="37">
        <v>495</v>
      </c>
      <c r="AG103" s="43">
        <v>0</v>
      </c>
      <c r="AH103" s="31">
        <v>0</v>
      </c>
      <c r="AI103" s="37">
        <v>0</v>
      </c>
      <c r="AJ103" s="37">
        <v>0</v>
      </c>
      <c r="AK103" s="31">
        <v>495</v>
      </c>
    </row>
    <row r="104" spans="1:37" ht="48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2">
        <v>0</v>
      </c>
      <c r="AE104" s="14">
        <v>0</v>
      </c>
      <c r="AF104" s="14">
        <v>1</v>
      </c>
      <c r="AG104" s="42">
        <v>0</v>
      </c>
      <c r="AH104" s="27">
        <v>0</v>
      </c>
      <c r="AI104" s="14">
        <v>0</v>
      </c>
      <c r="AJ104" s="14">
        <v>0</v>
      </c>
      <c r="AK104" s="27">
        <v>1</v>
      </c>
    </row>
    <row r="105" spans="1:37" ht="48" customHeight="1">
      <c r="A105" s="37">
        <v>7</v>
      </c>
      <c r="B105" s="37">
        <v>7</v>
      </c>
      <c r="C105" s="37">
        <v>0</v>
      </c>
      <c r="D105" s="37">
        <v>1</v>
      </c>
      <c r="E105" s="37">
        <v>4</v>
      </c>
      <c r="F105" s="37">
        <v>0</v>
      </c>
      <c r="G105" s="37">
        <v>3</v>
      </c>
      <c r="H105" s="37">
        <v>0</v>
      </c>
      <c r="I105" s="37">
        <v>8</v>
      </c>
      <c r="J105" s="37">
        <v>3</v>
      </c>
      <c r="K105" s="37">
        <v>7</v>
      </c>
      <c r="L105" s="37">
        <v>7</v>
      </c>
      <c r="M105" s="37">
        <v>0</v>
      </c>
      <c r="N105" s="37">
        <v>8</v>
      </c>
      <c r="O105" s="37">
        <v>5</v>
      </c>
      <c r="P105" s="37">
        <v>4</v>
      </c>
      <c r="Q105" s="37">
        <v>0</v>
      </c>
      <c r="R105" s="37">
        <v>0</v>
      </c>
      <c r="S105" s="37">
        <v>8</v>
      </c>
      <c r="T105" s="37">
        <v>3</v>
      </c>
      <c r="U105" s="37">
        <v>0</v>
      </c>
      <c r="V105" s="37">
        <v>1</v>
      </c>
      <c r="W105" s="37">
        <v>0</v>
      </c>
      <c r="X105" s="37">
        <v>0</v>
      </c>
      <c r="Y105" s="37">
        <v>8</v>
      </c>
      <c r="Z105" s="37">
        <v>0</v>
      </c>
      <c r="AA105" s="37">
        <v>0</v>
      </c>
      <c r="AB105" s="6" t="s">
        <v>117</v>
      </c>
      <c r="AC105" s="12" t="s">
        <v>97</v>
      </c>
      <c r="AD105" s="43">
        <v>0</v>
      </c>
      <c r="AE105" s="37">
        <v>0</v>
      </c>
      <c r="AF105" s="37">
        <v>75</v>
      </c>
      <c r="AG105" s="43">
        <v>0</v>
      </c>
      <c r="AH105" s="31">
        <v>0</v>
      </c>
      <c r="AI105" s="37">
        <v>0</v>
      </c>
      <c r="AJ105" s="37">
        <v>0</v>
      </c>
      <c r="AK105" s="31">
        <v>75</v>
      </c>
    </row>
    <row r="106" spans="1:37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2">
        <v>0</v>
      </c>
      <c r="AE106" s="14">
        <v>0</v>
      </c>
      <c r="AF106" s="14">
        <v>1</v>
      </c>
      <c r="AG106" s="42">
        <v>0</v>
      </c>
      <c r="AH106" s="27">
        <v>0</v>
      </c>
      <c r="AI106" s="14">
        <v>0</v>
      </c>
      <c r="AJ106" s="14">
        <v>0</v>
      </c>
      <c r="AK106" s="27">
        <v>1</v>
      </c>
    </row>
    <row r="107" spans="1:37" ht="105" customHeight="1">
      <c r="A107" s="37">
        <v>7</v>
      </c>
      <c r="B107" s="37">
        <v>7</v>
      </c>
      <c r="C107" s="37">
        <v>0</v>
      </c>
      <c r="D107" s="37">
        <v>1</v>
      </c>
      <c r="E107" s="37">
        <v>4</v>
      </c>
      <c r="F107" s="37">
        <v>0</v>
      </c>
      <c r="G107" s="37">
        <v>3</v>
      </c>
      <c r="H107" s="37">
        <v>0</v>
      </c>
      <c r="I107" s="37">
        <v>8</v>
      </c>
      <c r="J107" s="37">
        <v>3</v>
      </c>
      <c r="K107" s="37">
        <v>0</v>
      </c>
      <c r="L107" s="37">
        <v>1</v>
      </c>
      <c r="M107" s="37">
        <v>2</v>
      </c>
      <c r="N107" s="37">
        <v>0</v>
      </c>
      <c r="O107" s="37">
        <v>0</v>
      </c>
      <c r="P107" s="37">
        <v>9</v>
      </c>
      <c r="Q107" s="37" t="s">
        <v>141</v>
      </c>
      <c r="R107" s="37">
        <v>0</v>
      </c>
      <c r="S107" s="37">
        <v>8</v>
      </c>
      <c r="T107" s="37">
        <v>3</v>
      </c>
      <c r="U107" s="37">
        <v>0</v>
      </c>
      <c r="V107" s="37">
        <v>1</v>
      </c>
      <c r="W107" s="37">
        <v>0</v>
      </c>
      <c r="X107" s="37">
        <v>0</v>
      </c>
      <c r="Y107" s="37">
        <v>9</v>
      </c>
      <c r="Z107" s="37">
        <v>0</v>
      </c>
      <c r="AA107" s="37">
        <v>0</v>
      </c>
      <c r="AB107" s="6" t="s">
        <v>139</v>
      </c>
      <c r="AC107" s="12" t="s">
        <v>97</v>
      </c>
      <c r="AD107" s="43">
        <v>0</v>
      </c>
      <c r="AE107" s="37">
        <v>0</v>
      </c>
      <c r="AF107" s="37">
        <v>0</v>
      </c>
      <c r="AG107" s="43">
        <v>6289.5</v>
      </c>
      <c r="AH107" s="31">
        <v>185</v>
      </c>
      <c r="AI107" s="37">
        <v>0</v>
      </c>
      <c r="AJ107" s="37">
        <v>0</v>
      </c>
      <c r="AK107" s="31">
        <f>AJ107+AI107+AH107+AG107+AF107+AE107</f>
        <v>6474.5</v>
      </c>
    </row>
    <row r="108" spans="1:37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140</v>
      </c>
      <c r="AC108" s="3" t="s">
        <v>115</v>
      </c>
      <c r="AD108" s="42">
        <v>0</v>
      </c>
      <c r="AE108" s="14">
        <v>0</v>
      </c>
      <c r="AF108" s="14">
        <v>0</v>
      </c>
      <c r="AG108" s="42">
        <v>7</v>
      </c>
      <c r="AH108" s="27">
        <v>1</v>
      </c>
      <c r="AI108" s="14">
        <v>0</v>
      </c>
      <c r="AJ108" s="14">
        <v>0</v>
      </c>
      <c r="AK108" s="27">
        <v>8</v>
      </c>
    </row>
    <row r="109" spans="1:37" ht="77.25" customHeight="1">
      <c r="A109" s="47">
        <v>7</v>
      </c>
      <c r="B109" s="47">
        <v>7</v>
      </c>
      <c r="C109" s="47">
        <v>0</v>
      </c>
      <c r="D109" s="47">
        <v>1</v>
      </c>
      <c r="E109" s="47">
        <v>4</v>
      </c>
      <c r="F109" s="47">
        <v>0</v>
      </c>
      <c r="G109" s="47">
        <v>3</v>
      </c>
      <c r="H109" s="47">
        <v>0</v>
      </c>
      <c r="I109" s="47">
        <v>8</v>
      </c>
      <c r="J109" s="47">
        <v>3</v>
      </c>
      <c r="K109" s="47">
        <v>0</v>
      </c>
      <c r="L109" s="47">
        <v>1</v>
      </c>
      <c r="M109" s="47">
        <v>2</v>
      </c>
      <c r="N109" s="47">
        <v>0</v>
      </c>
      <c r="O109" s="47">
        <v>1</v>
      </c>
      <c r="P109" s="47">
        <v>0</v>
      </c>
      <c r="Q109" s="47" t="s">
        <v>141</v>
      </c>
      <c r="R109" s="47">
        <v>0</v>
      </c>
      <c r="S109" s="47">
        <v>8</v>
      </c>
      <c r="T109" s="47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142</v>
      </c>
      <c r="AC109" s="12" t="s">
        <v>144</v>
      </c>
      <c r="AD109" s="43">
        <v>0</v>
      </c>
      <c r="AE109" s="37">
        <v>0</v>
      </c>
      <c r="AF109" s="37">
        <v>0</v>
      </c>
      <c r="AG109" s="43">
        <v>500.8</v>
      </c>
      <c r="AH109" s="31">
        <v>0</v>
      </c>
      <c r="AI109" s="37">
        <v>0</v>
      </c>
      <c r="AJ109" s="37">
        <v>0</v>
      </c>
      <c r="AK109" s="31">
        <f>AG109</f>
        <v>500.8</v>
      </c>
    </row>
    <row r="110" spans="1:37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143</v>
      </c>
      <c r="AC110" s="3" t="s">
        <v>31</v>
      </c>
      <c r="AD110" s="42">
        <v>0</v>
      </c>
      <c r="AE110" s="14">
        <v>0</v>
      </c>
      <c r="AF110" s="14">
        <v>0</v>
      </c>
      <c r="AG110" s="42">
        <v>14</v>
      </c>
      <c r="AH110" s="27">
        <v>0</v>
      </c>
      <c r="AI110" s="14">
        <v>0</v>
      </c>
      <c r="AJ110" s="14">
        <v>0</v>
      </c>
      <c r="AK110" s="27">
        <v>14</v>
      </c>
    </row>
    <row r="111" spans="1:37" ht="112.5" customHeight="1">
      <c r="A111" s="37">
        <v>7</v>
      </c>
      <c r="B111" s="37">
        <v>7</v>
      </c>
      <c r="C111" s="37">
        <v>0</v>
      </c>
      <c r="D111" s="37">
        <v>1</v>
      </c>
      <c r="E111" s="37">
        <v>4</v>
      </c>
      <c r="F111" s="37">
        <v>0</v>
      </c>
      <c r="G111" s="37">
        <v>3</v>
      </c>
      <c r="H111" s="37">
        <v>0</v>
      </c>
      <c r="I111" s="37">
        <v>8</v>
      </c>
      <c r="J111" s="37">
        <v>3</v>
      </c>
      <c r="K111" s="37">
        <v>0</v>
      </c>
      <c r="L111" s="37">
        <v>1</v>
      </c>
      <c r="M111" s="37">
        <v>2</v>
      </c>
      <c r="N111" s="37">
        <v>0</v>
      </c>
      <c r="O111" s="37">
        <v>1</v>
      </c>
      <c r="P111" s="37">
        <v>1</v>
      </c>
      <c r="Q111" s="37" t="s">
        <v>141</v>
      </c>
      <c r="R111" s="37">
        <v>0</v>
      </c>
      <c r="S111" s="37">
        <v>8</v>
      </c>
      <c r="T111" s="37">
        <v>3</v>
      </c>
      <c r="U111" s="37">
        <v>0</v>
      </c>
      <c r="V111" s="37">
        <v>1</v>
      </c>
      <c r="W111" s="37">
        <v>0</v>
      </c>
      <c r="X111" s="37">
        <v>1</v>
      </c>
      <c r="Y111" s="37">
        <v>1</v>
      </c>
      <c r="Z111" s="37">
        <v>0</v>
      </c>
      <c r="AA111" s="37">
        <v>0</v>
      </c>
      <c r="AB111" s="6" t="s">
        <v>145</v>
      </c>
      <c r="AC111" s="12" t="s">
        <v>97</v>
      </c>
      <c r="AD111" s="43">
        <v>0</v>
      </c>
      <c r="AE111" s="37">
        <v>0</v>
      </c>
      <c r="AF111" s="37">
        <v>0</v>
      </c>
      <c r="AG111" s="43">
        <v>120</v>
      </c>
      <c r="AH111" s="31">
        <v>0</v>
      </c>
      <c r="AI111" s="37">
        <v>0</v>
      </c>
      <c r="AJ111" s="37">
        <v>0</v>
      </c>
      <c r="AK111" s="31">
        <v>120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146</v>
      </c>
      <c r="AC112" s="3" t="s">
        <v>115</v>
      </c>
      <c r="AD112" s="42">
        <v>0</v>
      </c>
      <c r="AE112" s="14">
        <v>0</v>
      </c>
      <c r="AF112" s="14">
        <v>0</v>
      </c>
      <c r="AG112" s="42">
        <v>1</v>
      </c>
      <c r="AH112" s="27">
        <v>0</v>
      </c>
      <c r="AI112" s="14">
        <v>0</v>
      </c>
      <c r="AJ112" s="14">
        <v>0</v>
      </c>
      <c r="AK112" s="27">
        <v>1</v>
      </c>
    </row>
    <row r="113" spans="1:37" ht="109.5" customHeight="1">
      <c r="A113" s="37">
        <v>7</v>
      </c>
      <c r="B113" s="37">
        <v>7</v>
      </c>
      <c r="C113" s="37">
        <v>0</v>
      </c>
      <c r="D113" s="37">
        <v>1</v>
      </c>
      <c r="E113" s="37">
        <v>4</v>
      </c>
      <c r="F113" s="37">
        <v>0</v>
      </c>
      <c r="G113" s="37">
        <v>3</v>
      </c>
      <c r="H113" s="37">
        <v>0</v>
      </c>
      <c r="I113" s="37">
        <v>8</v>
      </c>
      <c r="J113" s="37">
        <v>3</v>
      </c>
      <c r="K113" s="37">
        <v>0</v>
      </c>
      <c r="L113" s="37">
        <v>1</v>
      </c>
      <c r="M113" s="37">
        <v>2</v>
      </c>
      <c r="N113" s="37">
        <v>0</v>
      </c>
      <c r="O113" s="37">
        <v>1</v>
      </c>
      <c r="P113" s="37">
        <v>2</v>
      </c>
      <c r="Q113" s="37" t="s">
        <v>141</v>
      </c>
      <c r="R113" s="37">
        <v>0</v>
      </c>
      <c r="S113" s="37">
        <v>8</v>
      </c>
      <c r="T113" s="37">
        <v>3</v>
      </c>
      <c r="U113" s="37">
        <v>0</v>
      </c>
      <c r="V113" s="37">
        <v>1</v>
      </c>
      <c r="W113" s="37">
        <v>0</v>
      </c>
      <c r="X113" s="37">
        <v>1</v>
      </c>
      <c r="Y113" s="37">
        <v>2</v>
      </c>
      <c r="Z113" s="37">
        <v>0</v>
      </c>
      <c r="AA113" s="37">
        <v>0</v>
      </c>
      <c r="AB113" s="6" t="s">
        <v>150</v>
      </c>
      <c r="AC113" s="12" t="s">
        <v>97</v>
      </c>
      <c r="AD113" s="43">
        <v>0</v>
      </c>
      <c r="AE113" s="37">
        <v>0</v>
      </c>
      <c r="AF113" s="37">
        <v>0</v>
      </c>
      <c r="AG113" s="43">
        <v>0</v>
      </c>
      <c r="AH113" s="31">
        <v>1062</v>
      </c>
      <c r="AI113" s="37">
        <v>0</v>
      </c>
      <c r="AJ113" s="37">
        <v>0</v>
      </c>
      <c r="AK113" s="31">
        <f>AH113</f>
        <v>1062</v>
      </c>
    </row>
    <row r="114" spans="1:37" ht="88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3</v>
      </c>
      <c r="U114" s="14">
        <v>0</v>
      </c>
      <c r="V114" s="14">
        <v>1</v>
      </c>
      <c r="W114" s="14">
        <v>0</v>
      </c>
      <c r="X114" s="14">
        <v>1</v>
      </c>
      <c r="Y114" s="14">
        <v>2</v>
      </c>
      <c r="Z114" s="14">
        <v>0</v>
      </c>
      <c r="AA114" s="14">
        <v>1</v>
      </c>
      <c r="AB114" s="2" t="s">
        <v>151</v>
      </c>
      <c r="AC114" s="3" t="s">
        <v>31</v>
      </c>
      <c r="AD114" s="42">
        <v>0</v>
      </c>
      <c r="AE114" s="14">
        <v>0</v>
      </c>
      <c r="AF114" s="14">
        <v>0</v>
      </c>
      <c r="AG114" s="42">
        <v>0</v>
      </c>
      <c r="AH114" s="27">
        <v>28.6</v>
      </c>
      <c r="AI114" s="14">
        <v>0</v>
      </c>
      <c r="AJ114" s="14">
        <v>0</v>
      </c>
      <c r="AK114" s="27">
        <v>28.6</v>
      </c>
    </row>
    <row r="115" spans="1:37" ht="88.5" customHeight="1">
      <c r="A115" s="37">
        <v>7</v>
      </c>
      <c r="B115" s="37">
        <v>7</v>
      </c>
      <c r="C115" s="37">
        <v>0</v>
      </c>
      <c r="D115" s="37">
        <v>1</v>
      </c>
      <c r="E115" s="37">
        <v>4</v>
      </c>
      <c r="F115" s="37">
        <v>0</v>
      </c>
      <c r="G115" s="37">
        <v>3</v>
      </c>
      <c r="H115" s="37">
        <v>0</v>
      </c>
      <c r="I115" s="37">
        <v>8</v>
      </c>
      <c r="J115" s="37">
        <v>3</v>
      </c>
      <c r="K115" s="37">
        <v>0</v>
      </c>
      <c r="L115" s="37">
        <v>1</v>
      </c>
      <c r="M115" s="37">
        <v>1</v>
      </c>
      <c r="N115" s="37">
        <v>0</v>
      </c>
      <c r="O115" s="37">
        <v>6</v>
      </c>
      <c r="P115" s="37">
        <v>8</v>
      </c>
      <c r="Q115" s="37" t="s">
        <v>152</v>
      </c>
      <c r="R115" s="37">
        <v>0</v>
      </c>
      <c r="S115" s="37">
        <v>8</v>
      </c>
      <c r="T115" s="37">
        <v>3</v>
      </c>
      <c r="U115" s="37">
        <v>0</v>
      </c>
      <c r="V115" s="37">
        <v>1</v>
      </c>
      <c r="W115" s="37">
        <v>0</v>
      </c>
      <c r="X115" s="37">
        <v>1</v>
      </c>
      <c r="Y115" s="37">
        <v>3</v>
      </c>
      <c r="Z115" s="37">
        <v>0</v>
      </c>
      <c r="AA115" s="37">
        <v>0</v>
      </c>
      <c r="AB115" s="6" t="s">
        <v>153</v>
      </c>
      <c r="AC115" s="12" t="s">
        <v>155</v>
      </c>
      <c r="AD115" s="43">
        <v>0</v>
      </c>
      <c r="AE115" s="37">
        <v>0</v>
      </c>
      <c r="AF115" s="37">
        <v>0</v>
      </c>
      <c r="AG115" s="43">
        <v>0</v>
      </c>
      <c r="AH115" s="31">
        <v>196.5</v>
      </c>
      <c r="AI115" s="37">
        <v>0</v>
      </c>
      <c r="AJ115" s="37">
        <v>0</v>
      </c>
      <c r="AK115" s="31">
        <f>AH115</f>
        <v>196.5</v>
      </c>
    </row>
    <row r="116" spans="1:37" ht="88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3</v>
      </c>
      <c r="U116" s="14">
        <v>0</v>
      </c>
      <c r="V116" s="14">
        <v>1</v>
      </c>
      <c r="W116" s="14">
        <v>0</v>
      </c>
      <c r="X116" s="14">
        <v>1</v>
      </c>
      <c r="Y116" s="14">
        <v>3</v>
      </c>
      <c r="Z116" s="14">
        <v>0</v>
      </c>
      <c r="AA116" s="14">
        <v>1</v>
      </c>
      <c r="AB116" s="2" t="s">
        <v>154</v>
      </c>
      <c r="AC116" s="3" t="s">
        <v>31</v>
      </c>
      <c r="AD116" s="42">
        <v>0</v>
      </c>
      <c r="AE116" s="14">
        <v>0</v>
      </c>
      <c r="AF116" s="14">
        <v>0</v>
      </c>
      <c r="AG116" s="42">
        <v>0</v>
      </c>
      <c r="AH116" s="27">
        <v>1</v>
      </c>
      <c r="AI116" s="14">
        <v>0</v>
      </c>
      <c r="AJ116" s="14"/>
      <c r="AK116" s="27">
        <v>1</v>
      </c>
    </row>
    <row r="117" spans="1:37" ht="27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>
        <v>0</v>
      </c>
      <c r="S117" s="25">
        <v>8</v>
      </c>
      <c r="T117" s="25">
        <v>9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19" t="s">
        <v>79</v>
      </c>
      <c r="AC117" s="29" t="s">
        <v>27</v>
      </c>
      <c r="AD117" s="25">
        <v>4855.6</v>
      </c>
      <c r="AE117" s="25">
        <v>5522.1</v>
      </c>
      <c r="AF117" s="25">
        <f>AF118</f>
        <v>5917.3</v>
      </c>
      <c r="AG117" s="42">
        <f>AG118</f>
        <v>6103.5</v>
      </c>
      <c r="AH117" s="27">
        <f>AH118</f>
        <v>6100.1</v>
      </c>
      <c r="AI117" s="25">
        <f>AI118</f>
        <v>5200.1</v>
      </c>
      <c r="AJ117" s="25">
        <f>AJ118</f>
        <v>4997.9</v>
      </c>
      <c r="AK117" s="27">
        <f>AJ117+AI117+AH117+AG117+AF117+AE117</f>
        <v>33841</v>
      </c>
    </row>
    <row r="118" spans="1:37" ht="4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1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2" t="s">
        <v>65</v>
      </c>
      <c r="AC118" s="10" t="s">
        <v>27</v>
      </c>
      <c r="AD118" s="42">
        <v>4855.6</v>
      </c>
      <c r="AE118" s="14">
        <v>5522.1</v>
      </c>
      <c r="AF118" s="14">
        <v>5917.3</v>
      </c>
      <c r="AG118" s="42">
        <f>AG119</f>
        <v>6103.5</v>
      </c>
      <c r="AH118" s="27">
        <f>AH119</f>
        <v>6100.1</v>
      </c>
      <c r="AI118" s="14">
        <f>AI119</f>
        <v>5200.1</v>
      </c>
      <c r="AJ118" s="14">
        <f>AJ119</f>
        <v>4997.9</v>
      </c>
      <c r="AK118" s="27">
        <f>AJ118+AI118+AH118+AG118+AF118+AE118</f>
        <v>33841</v>
      </c>
    </row>
    <row r="119" spans="1:37" ht="63" customHeight="1">
      <c r="A119" s="14">
        <v>7</v>
      </c>
      <c r="B119" s="14">
        <v>7</v>
      </c>
      <c r="C119" s="14">
        <v>0</v>
      </c>
      <c r="D119" s="14">
        <v>0</v>
      </c>
      <c r="E119" s="14">
        <v>1</v>
      </c>
      <c r="F119" s="14">
        <v>0</v>
      </c>
      <c r="G119" s="14">
        <v>6</v>
      </c>
      <c r="H119" s="14">
        <v>0</v>
      </c>
      <c r="I119" s="14">
        <v>8</v>
      </c>
      <c r="J119" s="14">
        <v>9</v>
      </c>
      <c r="K119" s="14">
        <v>0</v>
      </c>
      <c r="L119" s="14">
        <v>1</v>
      </c>
      <c r="M119" s="14">
        <v>2</v>
      </c>
      <c r="N119" s="14">
        <v>0</v>
      </c>
      <c r="O119" s="14">
        <v>1</v>
      </c>
      <c r="P119" s="14">
        <v>5</v>
      </c>
      <c r="Q119" s="14" t="s">
        <v>136</v>
      </c>
      <c r="R119" s="14">
        <v>0</v>
      </c>
      <c r="S119" s="14">
        <v>8</v>
      </c>
      <c r="T119" s="14">
        <v>9</v>
      </c>
      <c r="U119" s="14">
        <v>0</v>
      </c>
      <c r="V119" s="14">
        <v>0</v>
      </c>
      <c r="W119" s="14">
        <v>0</v>
      </c>
      <c r="X119" s="14">
        <v>0</v>
      </c>
      <c r="Y119" s="14">
        <v>1</v>
      </c>
      <c r="Z119" s="14">
        <v>0</v>
      </c>
      <c r="AA119" s="14">
        <v>0</v>
      </c>
      <c r="AB119" s="2" t="s">
        <v>66</v>
      </c>
      <c r="AC119" s="10" t="s">
        <v>27</v>
      </c>
      <c r="AD119" s="42">
        <v>4855.6</v>
      </c>
      <c r="AE119" s="14">
        <v>5522.1</v>
      </c>
      <c r="AF119" s="14">
        <v>5917.3</v>
      </c>
      <c r="AG119" s="42">
        <v>6103.5</v>
      </c>
      <c r="AH119" s="27">
        <v>6100.1</v>
      </c>
      <c r="AI119" s="14">
        <v>5200.1</v>
      </c>
      <c r="AJ119" s="14">
        <v>4997.9</v>
      </c>
      <c r="AK119" s="27">
        <f>AE119+AF119+AG119+AH119+AI119+AJ119</f>
        <v>33841</v>
      </c>
    </row>
    <row r="120" spans="1:37" ht="20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0</v>
      </c>
      <c r="S120" s="14">
        <v>8</v>
      </c>
      <c r="T120" s="14">
        <v>9</v>
      </c>
      <c r="U120" s="14">
        <v>0</v>
      </c>
      <c r="V120" s="14">
        <v>2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2" t="s">
        <v>67</v>
      </c>
      <c r="AC120" s="10"/>
      <c r="AD120" s="42"/>
      <c r="AE120" s="14"/>
      <c r="AF120" s="14"/>
      <c r="AG120" s="42"/>
      <c r="AH120" s="27"/>
      <c r="AI120" s="14"/>
      <c r="AJ120" s="14"/>
      <c r="AK120" s="27"/>
    </row>
    <row r="121" spans="1:37" ht="62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>
        <v>0</v>
      </c>
      <c r="S121" s="14">
        <v>8</v>
      </c>
      <c r="T121" s="14">
        <v>9</v>
      </c>
      <c r="U121" s="14">
        <v>0</v>
      </c>
      <c r="V121" s="14">
        <v>2</v>
      </c>
      <c r="W121" s="14">
        <v>0</v>
      </c>
      <c r="X121" s="14">
        <v>0</v>
      </c>
      <c r="Y121" s="14">
        <v>1</v>
      </c>
      <c r="Z121" s="14">
        <v>0</v>
      </c>
      <c r="AA121" s="14">
        <v>0</v>
      </c>
      <c r="AB121" s="2" t="s">
        <v>91</v>
      </c>
      <c r="AC121" s="14" t="s">
        <v>37</v>
      </c>
      <c r="AD121" s="42">
        <v>1</v>
      </c>
      <c r="AE121" s="14">
        <v>1</v>
      </c>
      <c r="AF121" s="14">
        <v>1</v>
      </c>
      <c r="AG121" s="42">
        <v>1</v>
      </c>
      <c r="AH121" s="27">
        <v>1</v>
      </c>
      <c r="AI121" s="14">
        <v>1</v>
      </c>
      <c r="AJ121" s="14">
        <v>1</v>
      </c>
      <c r="AK121" s="27">
        <v>1</v>
      </c>
    </row>
    <row r="122" spans="1:37" ht="67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>
        <v>0</v>
      </c>
      <c r="S122" s="14">
        <v>8</v>
      </c>
      <c r="T122" s="14">
        <v>9</v>
      </c>
      <c r="U122" s="14">
        <v>0</v>
      </c>
      <c r="V122" s="14">
        <v>2</v>
      </c>
      <c r="W122" s="14">
        <v>0</v>
      </c>
      <c r="X122" s="14">
        <v>0</v>
      </c>
      <c r="Y122" s="14">
        <v>1</v>
      </c>
      <c r="Z122" s="14">
        <v>0</v>
      </c>
      <c r="AA122" s="14">
        <v>1</v>
      </c>
      <c r="AB122" s="2" t="s">
        <v>92</v>
      </c>
      <c r="AC122" s="10" t="s">
        <v>31</v>
      </c>
      <c r="AD122" s="42">
        <v>25</v>
      </c>
      <c r="AE122" s="14">
        <v>33</v>
      </c>
      <c r="AF122" s="14">
        <v>35</v>
      </c>
      <c r="AG122" s="42">
        <v>40</v>
      </c>
      <c r="AH122" s="27">
        <v>40</v>
      </c>
      <c r="AI122" s="14">
        <v>40</v>
      </c>
      <c r="AJ122" s="14">
        <v>40</v>
      </c>
      <c r="AK122" s="27">
        <v>40</v>
      </c>
    </row>
    <row r="123" spans="1:3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D123" s="41"/>
      <c r="AE123" s="38"/>
      <c r="AF123" s="38"/>
      <c r="AG123" s="57"/>
      <c r="AH123" s="38"/>
      <c r="AI123" s="38"/>
      <c r="AJ123" s="38"/>
      <c r="AK123" s="38"/>
    </row>
    <row r="124" spans="1:3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  <c r="AD124" s="41"/>
      <c r="AE124" s="38"/>
      <c r="AF124" s="38"/>
      <c r="AG124" s="57"/>
      <c r="AH124" s="38"/>
      <c r="AI124" s="38"/>
      <c r="AJ124" s="38"/>
      <c r="AK124" s="38"/>
    </row>
    <row r="125" spans="1:37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  <c r="AD125" s="38"/>
      <c r="AE125" s="38"/>
      <c r="AF125" s="38"/>
      <c r="AG125" s="38"/>
      <c r="AH125" s="38"/>
      <c r="AI125" s="38"/>
      <c r="AJ125" s="38"/>
      <c r="AK125" s="38"/>
    </row>
    <row r="126" spans="1:37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  <c r="AD126" s="38"/>
      <c r="AE126" s="38"/>
      <c r="AF126" s="38"/>
      <c r="AG126" s="38"/>
      <c r="AH126" s="38"/>
      <c r="AI126" s="38"/>
      <c r="AJ126" s="38"/>
      <c r="AK126" s="38"/>
    </row>
    <row r="127" spans="1:28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9"/>
    </row>
    <row r="128" spans="1:28" ht="27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9"/>
    </row>
    <row r="129" spans="1:28" ht="39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9"/>
    </row>
    <row r="130" spans="1:28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  <row r="155" ht="12.75">
      <c r="AB155" s="9"/>
    </row>
    <row r="156" ht="12.75">
      <c r="AB156" s="9"/>
    </row>
    <row r="157" ht="12.75">
      <c r="AB157" s="9"/>
    </row>
    <row r="158" ht="12.75">
      <c r="AB158" s="9"/>
    </row>
  </sheetData>
  <sheetProtection/>
  <mergeCells count="53">
    <mergeCell ref="A5:R5"/>
    <mergeCell ref="H8:N8"/>
    <mergeCell ref="V22:V23"/>
    <mergeCell ref="AD21:AD23"/>
    <mergeCell ref="AB21:AB23"/>
    <mergeCell ref="A10:AC10"/>
    <mergeCell ref="AC21:AC23"/>
    <mergeCell ref="A22:C23"/>
    <mergeCell ref="M23:Q23"/>
    <mergeCell ref="K23:L23"/>
    <mergeCell ref="AE6:AK6"/>
    <mergeCell ref="AE7:AK7"/>
    <mergeCell ref="AE8:AK8"/>
    <mergeCell ref="AE1:AK3"/>
    <mergeCell ref="AM5:AS5"/>
    <mergeCell ref="AM6:AS6"/>
    <mergeCell ref="AM7:AS7"/>
    <mergeCell ref="AM8:AS8"/>
    <mergeCell ref="AE5:AK5"/>
    <mergeCell ref="AM9:AS9"/>
    <mergeCell ref="A7:AC7"/>
    <mergeCell ref="AJ22:AJ23"/>
    <mergeCell ref="AE21:AJ21"/>
    <mergeCell ref="AE9:AK9"/>
    <mergeCell ref="AK22:AK23"/>
    <mergeCell ref="AE22:AE23"/>
    <mergeCell ref="AF22:AF23"/>
    <mergeCell ref="AG22:AG23"/>
    <mergeCell ref="AI22:AI23"/>
    <mergeCell ref="Z22:AA23"/>
    <mergeCell ref="R22:S23"/>
    <mergeCell ref="AH22:AH23"/>
    <mergeCell ref="A12:R12"/>
    <mergeCell ref="A15:S15"/>
    <mergeCell ref="A16:T16"/>
    <mergeCell ref="A18:AH18"/>
    <mergeCell ref="A19:AG19"/>
    <mergeCell ref="U22:U23"/>
    <mergeCell ref="R21:AA21"/>
    <mergeCell ref="AM10:AS10"/>
    <mergeCell ref="AN12:AS12"/>
    <mergeCell ref="AN13:AS13"/>
    <mergeCell ref="AN11:AS11"/>
    <mergeCell ref="A14:R14"/>
    <mergeCell ref="A17:V17"/>
    <mergeCell ref="A13:R13"/>
    <mergeCell ref="W22:Y23"/>
    <mergeCell ref="A21:Q21"/>
    <mergeCell ref="D22:E23"/>
    <mergeCell ref="F22:G23"/>
    <mergeCell ref="T22:T23"/>
    <mergeCell ref="H23:I23"/>
    <mergeCell ref="H22:Q2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2017-09-26T07:06:13Z</cp:lastPrinted>
  <dcterms:created xsi:type="dcterms:W3CDTF">2013-08-05T12:36:42Z</dcterms:created>
  <dcterms:modified xsi:type="dcterms:W3CDTF">2017-09-26T07:06:17Z</dcterms:modified>
  <cp:category/>
  <cp:version/>
  <cp:contentType/>
  <cp:contentStatus/>
</cp:coreProperties>
</file>