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<sst xmlns="http://schemas.openxmlformats.org/spreadsheetml/2006/main" count="423" uniqueCount="163">
  <si>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</si>
  <si>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</si>
  <si>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</si>
  <si>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</si>
  <si>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</si>
  <si>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</si>
  <si>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</si>
  <si>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</si>
  <si>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</si>
  <si>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</si>
  <si>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</si>
  <si>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</si>
  <si>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</si>
  <si>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</si>
  <si>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</si>
  <si>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</si>
  <si>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</si>
  <si>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</si>
  <si>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</si>
  <si>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</si>
  <si>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</si>
  <si>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</si>
  <si>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</si>
  <si>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</si>
  <si>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</si>
  <si>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</si>
  <si>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</si>
  <si>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</si>
  <si>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</si>
  <si>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</si>
  <si>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</si>
  <si>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</si>
  <si>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</si>
  <si>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</si>
  <si>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</si>
  <si>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</si>
  <si>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</si>
  <si>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</si>
  <si>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</si>
  <si>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</si>
  <si>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</si>
  <si>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</si>
  <si>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</si>
  <si>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</si>
  <si>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</si>
  <si>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"Развитие дорожного хозяйства, общественного
 транспорта и жилищно-коммунального хозяйства"</t>
  </si>
  <si>
    <t>"Развитие дорожного хозяйства, общественного транспорта и жилищно-коммунального хозяйства" на 2018-2023 годы</t>
  </si>
  <si>
    <t>Цель "Обеспечение устойчивого функционирования дорожного хозяйства, общественного транспорта и жилищно-коммунального хозяйства в Западнодвинском районе"</t>
  </si>
  <si>
    <t>тыс.чел.</t>
  </si>
  <si>
    <t>Подпрограмма 1 "Развитие дорожного хозяйства"</t>
  </si>
  <si>
    <t>км</t>
  </si>
  <si>
    <t>ед.</t>
  </si>
  <si>
    <t>Мероприятие 1.001 "Содержание и обслуживание автомобильных дорог общего пользования местного значения "</t>
  </si>
  <si>
    <t>м2</t>
  </si>
  <si>
    <t>км.</t>
  </si>
  <si>
    <t>Показатель 2 "Количество перевезенных пассажиров  транспортом общего пользования "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</si>
  <si>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</si>
  <si>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</si>
  <si>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Подпрограмма 3 "Развитие жилищно-коммунального хозяйства"</t>
  </si>
  <si>
    <t>Показатель 1 "Прокладка новой магистрали канализационной сети по ул. Полевая 25"</t>
  </si>
  <si>
    <t>Показатель 2 "Прокладка новой магистрали водопроводной сети по ул. Мира 35 пер. Полевой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</si>
  <si>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</si>
  <si>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</si>
  <si>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</si>
  <si>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</si>
  <si>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ТС, на которое приобретается эксплутационные материалы, запасные части»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</si>
  <si>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</si>
  <si>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</si>
  <si>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</si>
  <si>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ед</t>
  </si>
  <si>
    <t>кв.м.</t>
  </si>
  <si>
    <t>тыс. ру.</t>
  </si>
  <si>
    <t>м</t>
  </si>
  <si>
    <t>Показатель 1 "Объем сбора КТО от частного сектора"</t>
  </si>
  <si>
    <t>м3</t>
  </si>
  <si>
    <t>Мероприятие 3.001"Организация сбора КТО от частного сектора с утилизацией"</t>
  </si>
  <si>
    <t>Мероприятие 3.002 "Благоустройство, озеленение и содержание территории общего пользования</t>
  </si>
  <si>
    <t>Показатель 4 "Приобретение бункеровоза"</t>
  </si>
  <si>
    <t>Показатель 3 "Обслуживание муниципальных клумб"</t>
  </si>
  <si>
    <t>Показатель 2 "Ликвидация аварийных деревьев"</t>
  </si>
  <si>
    <t>Показатель 1 "Обслуживание городского фонтана и водопада "</t>
  </si>
  <si>
    <t>да-1/нет-0</t>
  </si>
  <si>
    <t xml:space="preserve"> Мероприятие 2.002 « Финансовое обеспечение (возмещение) затрат по оказанию услуг регулярных перевозок на приобретение эксплутационных материалов, запасных частей»</t>
  </si>
  <si>
    <t>-</t>
  </si>
  <si>
    <t>Показатель 2 "Количество разработанных проектных документаций"</t>
  </si>
  <si>
    <t>Показатель 1 "Объем отремонтированного дорожного покрытия за счет ямочного ремонта г. Западная Двина"</t>
  </si>
  <si>
    <t>кВт</t>
  </si>
  <si>
    <t>Показатель 3 "  Количество установленных фонарей "</t>
  </si>
  <si>
    <t>Показатель1"Площадь жилых помещений находящихся в муниципальной собственности городского поселения г. Западная Двина"</t>
  </si>
  <si>
    <t>Показатель 1 "Доля перечислений региональному оператору взносов на проведение капитального ремонта за муниципальные жилые помещения"</t>
  </si>
  <si>
    <t>Показатель 1 "Количество объектов имущества, вотношении которых произведены взносы на капитальный ремонт"</t>
  </si>
  <si>
    <t>Задача 3 "Создание благоприятных и комфортных условий для проживания населения в городском поселении  г. Западная Двина"</t>
  </si>
  <si>
    <t>Задача 4"Обеспечение содержания и благоустройства мест захоронения на территории городского поселения г. Западная Двина"</t>
  </si>
  <si>
    <t>Показатель 1 "Уровень удовлетворенности граждан качеством содержания мест захоронения"</t>
  </si>
  <si>
    <t>Показатель 3 "Уровень износа коммунальной инфраструктуры"</t>
  </si>
  <si>
    <t>Показатель 1 "Площадь содержания центральных территорий, парков, скверов городского поселения г. Западная Двина  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</si>
  <si>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</si>
  <si>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1 "Протяженность автомобильных дорог общего пользования местного значения, переданных в реестр муниципальной собственности городских поселений"</t>
  </si>
  <si>
    <t>Показатель 2 "Протяженность автомобильных дорог общего пользования местного значения, переданных в реестр муниципальной собственности сельских поселений"</t>
  </si>
  <si>
    <t>Показатель 3 "Количество разработанных проектных документаций"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</si>
  <si>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</si>
  <si>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</si>
  <si>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</si>
  <si>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Мероприятие 1.002 "Ремонт автомобильных дорог  общего пользования местного значения и искусственных сооружений на них "</t>
  </si>
  <si>
    <t>Задача 2"Осуществление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</si>
  <si>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Задача 1 "Поддержка регулярных перевозок пассажиров общественным транспортом "</t>
  </si>
  <si>
    <t>Административное мероприятие 2.002. "Мониторинг обращений граждан по вопросам содердания автомобильных дорог общего пользования регионального значения"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</si>
  <si>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</si>
  <si>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</si>
  <si>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требованиями" 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</si>
  <si>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обеспечения безопасности пассажирских перевозок»</t>
  </si>
  <si>
    <t>Задача 1 "Повышение надежности и эффективности функционирования объектов коммунального хозяйства городского поселения г. Западная Двина"</t>
  </si>
  <si>
    <t>Показатель 1 "Уровень готовности объектов жилищно-коммунального хозяйства городского поселения г. Западная Двинак осеннему-зимнему периоду "</t>
  </si>
  <si>
    <t>Мероприятие 1.001"Осуществление полномочий по организации теплоснабжения населения "</t>
  </si>
  <si>
    <t>Показатель 1 "Количество потребленной энергии"</t>
  </si>
  <si>
    <t>x</t>
  </si>
  <si>
    <t>Показатель1"Количество проверенных отчетов по оказанию услуг по перевозке пассажиров</t>
  </si>
  <si>
    <r>
      <t xml:space="preserve">Задача  3 </t>
    </r>
    <r>
      <rPr>
        <b/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</si>
  <si>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Мероприятие 1.002"Осуществление полномочий по организации водоснабжения и водоотведения населения городского поселения г. Западная Двина "</t>
  </si>
  <si>
    <t>Показатель 3 "Промывка системы водоснабжения, канализации"</t>
  </si>
  <si>
    <t>Показатель 4"Ремонт скважины ул. Молодежная"</t>
  </si>
  <si>
    <t>Показатель 5 "Ремонт очистных сооружений и КНС по ул. Фадеева"</t>
  </si>
  <si>
    <t>Показатель 6 "Чистка канализационных колодцев"</t>
  </si>
  <si>
    <t xml:space="preserve">Мероприятие 2.001 "Содержание муниципального жилищного фонда, создание условий для жилищного строительства, осуществление муниципального жилищного  контроля, а также иных полномочий в соответствии с жилищным законодательством территории" </t>
  </si>
  <si>
    <t>Показатель 1"Количество отмежеванных участков в городском поселении г. Западная Двина"</t>
  </si>
  <si>
    <t>Мероприятие 1.003 "Осуществления полномочий по электроснабжению населения городского поселения г. Западная Двина"</t>
  </si>
  <si>
    <t>Б</t>
  </si>
  <si>
    <t>Мероприятие 2.001 "Содержание автомобильных дорог общего пользования регионального значения (3кл) за счет субвенции из областного бюджета"</t>
  </si>
  <si>
    <t>О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</si>
  <si>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</si>
  <si>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Ж</t>
  </si>
  <si>
    <t>Административное мероприятие 1.002. "Контроль за организацией оказания услуг по перевозке пассажиров на маршрутах автомобильного транспорта в границах муниципального района"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</si>
  <si>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 УГАДН в Западнодвинском районе в отчетном периоде"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</si>
  <si>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</si>
  <si>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Задача 2 "Содержание муниципального жилищного фонда городского поселения г. Западная Двина"</t>
  </si>
  <si>
    <t>Административное мероприятие 2.002 "Осуществление своевременного включения (исключения) в реестр объектов имущества, в отношении которых произведены взносы на капитальный ремонт""</t>
  </si>
  <si>
    <t>Мероприятие 4.001 "Благоустройство и текущее содержание гражданских и воинских захороненний"</t>
  </si>
  <si>
    <t>Показатель1 " Удовлетворенность населения в услугах МУП "Городская баня"</t>
  </si>
  <si>
    <t>Мероприятие 5.001 "Организация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бюджета"</t>
  </si>
  <si>
    <t>Показатель 1 "Кол-во гражданских и воинских захороненний"</t>
  </si>
  <si>
    <t>Показатель 1 "Доля субсидии по возмещению затрат, связанных с оказанием населению услуг бани, в общей сумме доходов "</t>
  </si>
  <si>
    <t>Административное мероприятие 5.002 "Предоставление услуг бани населению"</t>
  </si>
  <si>
    <t>чел/пом</t>
  </si>
  <si>
    <t>Административное мероприятие 4.002 "Организация сохранности и приведения в надлежащее состояние внешнего облика воинского захоронения,расположенного на территории городского поселения г. Западная Двина"</t>
  </si>
  <si>
    <t>Показатель1"Количество проведенных мероприятий"</t>
  </si>
  <si>
    <t>Показатель2 "Количество отремонтированных домов"</t>
  </si>
  <si>
    <t>Главный администратор муниципальной программы: Администрация Западнодвинского района Тверской области</t>
  </si>
  <si>
    <t>Показатель 1  "Количество обращений граждан по вопросам качества транспортных услуг в Западнодвинском районе за отчетный период"</t>
  </si>
  <si>
    <t>Показатель 1 "Протяженность обслуживаемых тепловых сетей"</t>
  </si>
  <si>
    <t>Показатель 2 "Количество обслуживаемых фонарей и электрофейерков""</t>
  </si>
  <si>
    <t>Мероприятие 1.004 "Расходы на организацию программ поддержки местных инициатив"</t>
  </si>
  <si>
    <t>Показатель 1 «Доля отремонтированных автомобильных дорог общего пользования местного значения с твердым покрытием от общей  протяженности автобобильных дорог общего пользования местного значения."(нарастающим итогом)</t>
  </si>
  <si>
    <t>Программа,всего</t>
  </si>
  <si>
    <t>Программная часть</t>
  </si>
  <si>
    <t>Показатель 1 "  Количество реализованных объектов "</t>
  </si>
  <si>
    <t>Показатель 1"Количество помывок</t>
  </si>
  <si>
    <t>Показатель 1 "Протяженность отремонтированных автомольных дорог общего пользования местного значения "</t>
  </si>
  <si>
    <t>Показатель 2 "Доля отремонтированных дворовых территорий от числа подлежащих ремонту"( с нарастающим итогом)</t>
  </si>
  <si>
    <t>Показатель 3 "Доля  дворовых территорий подлежащих ремонту от общего количества дворовых территорий" (с нарастающим итогом)</t>
  </si>
  <si>
    <t>Показатель 1 "Протяженность обслуживаемых автомобильных дорог общего пользования регионального значения   (3 кл.) "</t>
  </si>
  <si>
    <t>S</t>
  </si>
  <si>
    <t>Мероприятие 3.003 "Осуществление мероприятий по межеванию участков в городском поселении г. Западная Двина"</t>
  </si>
  <si>
    <t>Задача 5"Организация оказания бытовых услуг населению"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</si>
</sst>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908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44"/>
  <sheetViews>
    <sheetView tabSelected="1" zoomScalePageLayoutView="0" workbookViewId="0" topLeftCell="A108">
      <selection activeCell="AD113" sqref="AD113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/>
    <row r="2" spans="1:45" s="1" customFormat="1" ht="18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E2" s="72" t="s">
        <v>19</v>
      </c>
      <c r="AF2" s="72"/>
      <c r="AG2" s="72"/>
      <c r="AH2" s="72"/>
      <c r="AI2" s="72"/>
      <c r="AJ2" s="72"/>
      <c r="AK2" s="72"/>
      <c r="AM2" s="72"/>
      <c r="AN2" s="72"/>
      <c r="AO2" s="72"/>
      <c r="AP2" s="72"/>
      <c r="AQ2" s="72"/>
      <c r="AR2" s="72"/>
      <c r="AS2" s="72"/>
    </row>
    <row r="3" spans="2:45" s="1" customFormat="1" ht="26.2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E3" s="72" t="s">
        <v>41</v>
      </c>
      <c r="AF3" s="72"/>
      <c r="AG3" s="72"/>
      <c r="AH3" s="72"/>
      <c r="AI3" s="72"/>
      <c r="AJ3" s="72"/>
      <c r="AK3" s="72"/>
      <c r="AM3" s="72"/>
      <c r="AN3" s="72"/>
      <c r="AO3" s="72"/>
      <c r="AP3" s="72"/>
      <c r="AQ3" s="72"/>
      <c r="AR3" s="72"/>
      <c r="AS3" s="72"/>
    </row>
    <row r="4" spans="1:45" s="1" customFormat="1" ht="32.25" customHeight="1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E4" s="72" t="s">
        <v>45</v>
      </c>
      <c r="AF4" s="72"/>
      <c r="AG4" s="72"/>
      <c r="AH4" s="72"/>
      <c r="AI4" s="72"/>
      <c r="AJ4" s="72"/>
      <c r="AK4" s="72"/>
      <c r="AM4" s="72"/>
      <c r="AN4" s="72"/>
      <c r="AO4" s="72"/>
      <c r="AP4" s="72"/>
      <c r="AQ4" s="72"/>
      <c r="AR4" s="72"/>
      <c r="AS4" s="72"/>
    </row>
    <row r="5" spans="8:45" s="1" customFormat="1" ht="21.75" customHeight="1">
      <c r="H5" s="106" t="s">
        <v>20</v>
      </c>
      <c r="I5" s="106"/>
      <c r="J5" s="106"/>
      <c r="K5" s="106"/>
      <c r="L5" s="106"/>
      <c r="M5" s="106"/>
      <c r="N5" s="106"/>
      <c r="AE5" s="72" t="s">
        <v>44</v>
      </c>
      <c r="AF5" s="72"/>
      <c r="AG5" s="72"/>
      <c r="AH5" s="72"/>
      <c r="AI5" s="72"/>
      <c r="AJ5" s="72"/>
      <c r="AK5" s="72"/>
      <c r="AM5" s="72"/>
      <c r="AN5" s="72"/>
      <c r="AO5" s="72"/>
      <c r="AP5" s="72"/>
      <c r="AQ5" s="72"/>
      <c r="AR5" s="72"/>
      <c r="AS5" s="72"/>
    </row>
    <row r="6" spans="31:45" s="1" customFormat="1" ht="14.25" customHeight="1">
      <c r="AE6" s="73" t="s">
        <v>42</v>
      </c>
      <c r="AF6" s="73"/>
      <c r="AG6" s="73"/>
      <c r="AH6" s="73"/>
      <c r="AI6" s="73"/>
      <c r="AJ6" s="73"/>
      <c r="AK6" s="73"/>
      <c r="AM6" s="72"/>
      <c r="AN6" s="72"/>
      <c r="AO6" s="72"/>
      <c r="AP6" s="72"/>
      <c r="AQ6" s="72"/>
      <c r="AR6" s="72"/>
      <c r="AS6" s="72"/>
    </row>
    <row r="7" spans="1:45" s="1" customFormat="1" ht="18.75" customHeight="1">
      <c r="A7" s="72" t="s">
        <v>146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M7" s="72"/>
      <c r="AN7" s="72"/>
      <c r="AO7" s="72"/>
      <c r="AP7" s="72"/>
      <c r="AQ7" s="72"/>
      <c r="AR7" s="72"/>
      <c r="AS7" s="72"/>
    </row>
    <row r="8" spans="40:45" s="1" customFormat="1" ht="13.5" customHeight="1">
      <c r="AN8" s="72"/>
      <c r="AO8" s="72"/>
      <c r="AP8" s="72"/>
      <c r="AQ8" s="72"/>
      <c r="AR8" s="72"/>
      <c r="AS8" s="72"/>
    </row>
    <row r="9" spans="1:45" s="1" customFormat="1" ht="14.25" customHeight="1">
      <c r="A9" s="83" t="s">
        <v>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AN9" s="73"/>
      <c r="AO9" s="73"/>
      <c r="AP9" s="73"/>
      <c r="AQ9" s="73"/>
      <c r="AR9" s="73"/>
      <c r="AS9" s="73"/>
    </row>
    <row r="10" spans="1:45" s="13" customFormat="1" ht="18.75" customHeight="1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AG10" s="14"/>
      <c r="AN10" s="74"/>
      <c r="AO10" s="74"/>
      <c r="AP10" s="74"/>
      <c r="AQ10" s="74"/>
      <c r="AR10" s="74"/>
      <c r="AS10" s="74"/>
    </row>
    <row r="11" spans="1:18" s="13" customFormat="1" ht="14.25" customHeight="1">
      <c r="A11" s="82" t="s">
        <v>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9" s="13" customFormat="1" ht="14.25" customHeight="1">
      <c r="A12" s="82" t="s">
        <v>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0" s="13" customFormat="1" ht="13.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2" s="13" customFormat="1" ht="12.75" customHeight="1">
      <c r="A14" s="82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36" s="13" customFormat="1" ht="19.5" customHeight="1">
      <c r="A15" s="82" t="s">
        <v>25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12"/>
      <c r="AJ15" s="12"/>
    </row>
    <row r="16" spans="1:33" s="13" customFormat="1" ht="13.5" customHeight="1">
      <c r="A16" s="82" t="s">
        <v>26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="1" customFormat="1" ht="15" customHeight="1"/>
    <row r="18" spans="1:50" s="1" customFormat="1" ht="42.75" customHeight="1">
      <c r="A18" s="75" t="s">
        <v>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4" t="s">
        <v>9</v>
      </c>
      <c r="S18" s="84"/>
      <c r="T18" s="84"/>
      <c r="U18" s="84"/>
      <c r="V18" s="84"/>
      <c r="W18" s="84"/>
      <c r="X18" s="84"/>
      <c r="Y18" s="84"/>
      <c r="Z18" s="84"/>
      <c r="AA18" s="85"/>
      <c r="AB18" s="91" t="s">
        <v>28</v>
      </c>
      <c r="AC18" s="94" t="s">
        <v>14</v>
      </c>
      <c r="AD18" s="88" t="s">
        <v>43</v>
      </c>
      <c r="AE18" s="101" t="s">
        <v>15</v>
      </c>
      <c r="AF18" s="84"/>
      <c r="AG18" s="84"/>
      <c r="AH18" s="84"/>
      <c r="AI18" s="84"/>
      <c r="AJ18" s="85"/>
      <c r="AK18" s="21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07" t="s">
        <v>4</v>
      </c>
      <c r="B19" s="108"/>
      <c r="C19" s="109"/>
      <c r="D19" s="76" t="s">
        <v>5</v>
      </c>
      <c r="E19" s="77"/>
      <c r="F19" s="76" t="s">
        <v>6</v>
      </c>
      <c r="G19" s="77"/>
      <c r="H19" s="117" t="s">
        <v>30</v>
      </c>
      <c r="I19" s="118"/>
      <c r="J19" s="118"/>
      <c r="K19" s="118"/>
      <c r="L19" s="118"/>
      <c r="M19" s="118"/>
      <c r="N19" s="118"/>
      <c r="O19" s="118"/>
      <c r="P19" s="118"/>
      <c r="Q19" s="119"/>
      <c r="R19" s="76" t="s">
        <v>7</v>
      </c>
      <c r="S19" s="77"/>
      <c r="T19" s="80" t="s">
        <v>8</v>
      </c>
      <c r="U19" s="80" t="s">
        <v>10</v>
      </c>
      <c r="V19" s="86" t="s">
        <v>11</v>
      </c>
      <c r="W19" s="76" t="s">
        <v>12</v>
      </c>
      <c r="X19" s="97"/>
      <c r="Y19" s="77"/>
      <c r="Z19" s="76" t="s">
        <v>13</v>
      </c>
      <c r="AA19" s="77"/>
      <c r="AB19" s="92"/>
      <c r="AC19" s="95"/>
      <c r="AD19" s="89"/>
      <c r="AE19" s="102" t="s">
        <v>36</v>
      </c>
      <c r="AF19" s="102" t="s">
        <v>32</v>
      </c>
      <c r="AG19" s="120" t="s">
        <v>37</v>
      </c>
      <c r="AH19" s="99" t="s">
        <v>38</v>
      </c>
      <c r="AI19" s="99" t="s">
        <v>39</v>
      </c>
      <c r="AJ19" s="99" t="s">
        <v>40</v>
      </c>
      <c r="AK19" s="88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10"/>
      <c r="B20" s="111"/>
      <c r="C20" s="112"/>
      <c r="D20" s="78"/>
      <c r="E20" s="79"/>
      <c r="F20" s="78"/>
      <c r="G20" s="79"/>
      <c r="H20" s="113" t="s">
        <v>7</v>
      </c>
      <c r="I20" s="116"/>
      <c r="J20" s="30" t="s">
        <v>8</v>
      </c>
      <c r="K20" s="113" t="s">
        <v>11</v>
      </c>
      <c r="L20" s="116"/>
      <c r="M20" s="113" t="s">
        <v>27</v>
      </c>
      <c r="N20" s="114"/>
      <c r="O20" s="114"/>
      <c r="P20" s="114"/>
      <c r="Q20" s="115"/>
      <c r="R20" s="78"/>
      <c r="S20" s="79"/>
      <c r="T20" s="81"/>
      <c r="U20" s="81"/>
      <c r="V20" s="87"/>
      <c r="W20" s="78"/>
      <c r="X20" s="98"/>
      <c r="Y20" s="79"/>
      <c r="Z20" s="78"/>
      <c r="AA20" s="79"/>
      <c r="AB20" s="93"/>
      <c r="AC20" s="96"/>
      <c r="AD20" s="90"/>
      <c r="AE20" s="103"/>
      <c r="AF20" s="103"/>
      <c r="AG20" s="121"/>
      <c r="AH20" s="100"/>
      <c r="AI20" s="100"/>
      <c r="AJ20" s="100"/>
      <c r="AK20" s="90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  <c r="O21" s="22">
        <v>15</v>
      </c>
      <c r="P21" s="22">
        <v>16</v>
      </c>
      <c r="Q21" s="22">
        <v>17</v>
      </c>
      <c r="R21" s="22">
        <v>18</v>
      </c>
      <c r="S21" s="22">
        <v>19</v>
      </c>
      <c r="T21" s="22">
        <v>20</v>
      </c>
      <c r="U21" s="22">
        <v>21</v>
      </c>
      <c r="V21" s="22">
        <v>22</v>
      </c>
      <c r="W21" s="22">
        <v>23</v>
      </c>
      <c r="X21" s="22">
        <v>24</v>
      </c>
      <c r="Y21" s="22">
        <v>25</v>
      </c>
      <c r="Z21" s="22">
        <v>26</v>
      </c>
      <c r="AA21" s="22">
        <v>27</v>
      </c>
      <c r="AB21" s="22">
        <v>28</v>
      </c>
      <c r="AC21" s="22">
        <v>29</v>
      </c>
      <c r="AD21" s="21">
        <v>30</v>
      </c>
      <c r="AE21" s="22">
        <v>31</v>
      </c>
      <c r="AF21" s="22">
        <v>32</v>
      </c>
      <c r="AG21" s="23">
        <v>33</v>
      </c>
      <c r="AH21" s="29">
        <v>34</v>
      </c>
      <c r="AI21" s="29">
        <v>35</v>
      </c>
      <c r="AJ21" s="29">
        <v>36</v>
      </c>
      <c r="AK21" s="21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0</v>
      </c>
      <c r="S22" s="9">
        <v>7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6" t="s">
        <v>152</v>
      </c>
      <c r="AC22" s="37" t="s">
        <v>21</v>
      </c>
      <c r="AD22" s="37" t="s">
        <v>33</v>
      </c>
      <c r="AE22" s="45">
        <f aca="true" t="shared" si="0" ref="AE22:AJ22">AE23</f>
        <v>40856.5</v>
      </c>
      <c r="AF22" s="45">
        <f t="shared" si="0"/>
        <v>44104.5</v>
      </c>
      <c r="AG22" s="45">
        <f t="shared" si="0"/>
        <v>46948.2</v>
      </c>
      <c r="AH22" s="45">
        <f t="shared" si="0"/>
        <v>46948.2</v>
      </c>
      <c r="AI22" s="45">
        <f t="shared" si="0"/>
        <v>46948.2</v>
      </c>
      <c r="AJ22" s="45">
        <f t="shared" si="0"/>
        <v>46948.2</v>
      </c>
      <c r="AK22" s="37" t="s">
        <v>33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25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0</v>
      </c>
      <c r="S23" s="9">
        <v>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6" t="s">
        <v>153</v>
      </c>
      <c r="AC23" s="37" t="s">
        <v>21</v>
      </c>
      <c r="AD23" s="37" t="s">
        <v>33</v>
      </c>
      <c r="AE23" s="45">
        <f aca="true" t="shared" si="1" ref="AE23:AJ23">AE28+AE48+AE68</f>
        <v>40856.5</v>
      </c>
      <c r="AF23" s="45">
        <f t="shared" si="1"/>
        <v>44104.5</v>
      </c>
      <c r="AG23" s="45">
        <f t="shared" si="1"/>
        <v>46948.2</v>
      </c>
      <c r="AH23" s="45">
        <f t="shared" si="1"/>
        <v>46948.2</v>
      </c>
      <c r="AI23" s="45">
        <f t="shared" si="1"/>
        <v>46948.2</v>
      </c>
      <c r="AJ23" s="45">
        <f t="shared" si="1"/>
        <v>46948.2</v>
      </c>
      <c r="AK23" s="37" t="s">
        <v>33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3" customFormat="1" ht="56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9">
        <v>0</v>
      </c>
      <c r="S24" s="9">
        <v>7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9" t="s">
        <v>47</v>
      </c>
      <c r="AC24" s="20" t="s">
        <v>83</v>
      </c>
      <c r="AD24" s="20" t="s">
        <v>83</v>
      </c>
      <c r="AE24" s="20" t="s">
        <v>83</v>
      </c>
      <c r="AF24" s="20" t="s">
        <v>83</v>
      </c>
      <c r="AG24" s="20" t="s">
        <v>83</v>
      </c>
      <c r="AH24" s="20" t="s">
        <v>83</v>
      </c>
      <c r="AI24" s="20" t="s">
        <v>83</v>
      </c>
      <c r="AJ24" s="20" t="s">
        <v>83</v>
      </c>
      <c r="AK24" s="20" t="s">
        <v>83</v>
      </c>
      <c r="AL24" s="24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1" customFormat="1" ht="78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0</v>
      </c>
      <c r="S25" s="9">
        <v>7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26" t="s">
        <v>151</v>
      </c>
      <c r="AC25" s="22" t="s">
        <v>17</v>
      </c>
      <c r="AD25" s="21">
        <v>0.67</v>
      </c>
      <c r="AE25" s="22">
        <v>1</v>
      </c>
      <c r="AF25" s="22">
        <v>1.34</v>
      </c>
      <c r="AG25" s="22">
        <v>1.67</v>
      </c>
      <c r="AH25" s="22">
        <v>2</v>
      </c>
      <c r="AI25" s="22">
        <v>2.34</v>
      </c>
      <c r="AJ25" s="22">
        <v>2.67</v>
      </c>
      <c r="AK25" s="22">
        <v>2.67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</v>
      </c>
      <c r="AB26" s="27" t="s">
        <v>55</v>
      </c>
      <c r="AC26" s="21" t="s">
        <v>48</v>
      </c>
      <c r="AD26" s="21">
        <v>390</v>
      </c>
      <c r="AE26" s="22">
        <v>392</v>
      </c>
      <c r="AF26" s="22">
        <v>395</v>
      </c>
      <c r="AG26" s="22">
        <v>397</v>
      </c>
      <c r="AH26" s="22">
        <v>400</v>
      </c>
      <c r="AI26" s="22">
        <v>405</v>
      </c>
      <c r="AJ26" s="22">
        <v>410</v>
      </c>
      <c r="AK26" s="21">
        <f>AE26+AF26+AG26+AH26+AI26+AJ26</f>
        <v>2399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27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3</v>
      </c>
      <c r="AB27" s="19" t="s">
        <v>94</v>
      </c>
      <c r="AC27" s="21" t="s">
        <v>17</v>
      </c>
      <c r="AD27" s="21">
        <v>45</v>
      </c>
      <c r="AE27" s="22">
        <v>44</v>
      </c>
      <c r="AF27" s="22">
        <v>43</v>
      </c>
      <c r="AG27" s="23">
        <v>42</v>
      </c>
      <c r="AH27" s="23">
        <v>41</v>
      </c>
      <c r="AI27" s="23">
        <v>40</v>
      </c>
      <c r="AJ27" s="23">
        <v>39</v>
      </c>
      <c r="AK27" s="21">
        <v>39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26.2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>
        <v>0</v>
      </c>
      <c r="S28" s="67">
        <v>7</v>
      </c>
      <c r="T28" s="67">
        <v>1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8" t="s">
        <v>49</v>
      </c>
      <c r="AC28" s="69" t="s">
        <v>16</v>
      </c>
      <c r="AD28" s="69" t="s">
        <v>33</v>
      </c>
      <c r="AE28" s="70">
        <f aca="true" t="shared" si="2" ref="AE28:AJ28">AE29+AE42</f>
        <v>21640.199999999997</v>
      </c>
      <c r="AF28" s="70">
        <f t="shared" si="2"/>
        <v>23690.1</v>
      </c>
      <c r="AG28" s="70">
        <f t="shared" si="2"/>
        <v>25446.6</v>
      </c>
      <c r="AH28" s="70">
        <f t="shared" si="2"/>
        <v>25446.6</v>
      </c>
      <c r="AI28" s="70">
        <f t="shared" si="2"/>
        <v>25446.6</v>
      </c>
      <c r="AJ28" s="70">
        <f t="shared" si="2"/>
        <v>25446.6</v>
      </c>
      <c r="AK28" s="71" t="s">
        <v>33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0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1</v>
      </c>
      <c r="U29" s="9">
        <v>0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28" t="s">
        <v>96</v>
      </c>
      <c r="AC29" s="37" t="s">
        <v>21</v>
      </c>
      <c r="AD29" s="37" t="s">
        <v>33</v>
      </c>
      <c r="AE29" s="45">
        <f aca="true" t="shared" si="3" ref="AE29:AJ29">AE33+AE40</f>
        <v>12752.4</v>
      </c>
      <c r="AF29" s="45">
        <f t="shared" si="3"/>
        <v>14384.6</v>
      </c>
      <c r="AG29" s="45">
        <f t="shared" si="3"/>
        <v>15713</v>
      </c>
      <c r="AH29" s="45">
        <f t="shared" si="3"/>
        <v>15713</v>
      </c>
      <c r="AI29" s="45">
        <f t="shared" si="3"/>
        <v>15713</v>
      </c>
      <c r="AJ29" s="45">
        <f t="shared" si="3"/>
        <v>15713</v>
      </c>
      <c r="AK29" s="37" t="s">
        <v>33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4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18" t="s">
        <v>156</v>
      </c>
      <c r="AC30" s="21" t="s">
        <v>50</v>
      </c>
      <c r="AD30" s="21">
        <v>4</v>
      </c>
      <c r="AE30" s="21">
        <v>2</v>
      </c>
      <c r="AF30" s="21">
        <v>2</v>
      </c>
      <c r="AG30" s="21">
        <v>2</v>
      </c>
      <c r="AH30" s="21">
        <v>2</v>
      </c>
      <c r="AI30" s="21">
        <v>2</v>
      </c>
      <c r="AJ30" s="21">
        <v>2</v>
      </c>
      <c r="AK30" s="21">
        <f>SUM(AE30:AJ30)</f>
        <v>12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5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1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v>2</v>
      </c>
      <c r="AB31" s="18" t="s">
        <v>157</v>
      </c>
      <c r="AC31" s="21" t="s">
        <v>17</v>
      </c>
      <c r="AD31" s="58">
        <v>13.1</v>
      </c>
      <c r="AE31" s="58">
        <v>15.5</v>
      </c>
      <c r="AF31" s="58">
        <v>17.9</v>
      </c>
      <c r="AG31" s="58">
        <v>20.4</v>
      </c>
      <c r="AH31" s="58">
        <v>23</v>
      </c>
      <c r="AI31" s="58">
        <v>25.8</v>
      </c>
      <c r="AJ31" s="58">
        <v>28.7</v>
      </c>
      <c r="AK31" s="21">
        <v>28.7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4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9">
        <v>0</v>
      </c>
      <c r="Z32" s="9">
        <v>0</v>
      </c>
      <c r="AA32" s="9">
        <v>3</v>
      </c>
      <c r="AB32" s="18" t="s">
        <v>158</v>
      </c>
      <c r="AC32" s="21" t="s">
        <v>17</v>
      </c>
      <c r="AD32" s="58">
        <v>87.6</v>
      </c>
      <c r="AE32" s="58">
        <v>85.8</v>
      </c>
      <c r="AF32" s="58">
        <v>84</v>
      </c>
      <c r="AG32" s="58">
        <v>82.3</v>
      </c>
      <c r="AH32" s="58">
        <v>80.5</v>
      </c>
      <c r="AI32" s="58">
        <v>78.8</v>
      </c>
      <c r="AJ32" s="58">
        <v>77</v>
      </c>
      <c r="AK32" s="58">
        <v>77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42.75" customHeight="1">
      <c r="A33" s="16">
        <v>6</v>
      </c>
      <c r="B33" s="16">
        <v>0</v>
      </c>
      <c r="C33" s="16">
        <v>0</v>
      </c>
      <c r="D33" s="16">
        <v>0</v>
      </c>
      <c r="E33" s="16">
        <v>4</v>
      </c>
      <c r="F33" s="16">
        <v>0</v>
      </c>
      <c r="G33" s="16">
        <v>9</v>
      </c>
      <c r="H33" s="16">
        <v>0</v>
      </c>
      <c r="I33" s="16">
        <v>7</v>
      </c>
      <c r="J33" s="16">
        <v>1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1</v>
      </c>
      <c r="Q33" s="16" t="s">
        <v>126</v>
      </c>
      <c r="R33" s="16">
        <v>0</v>
      </c>
      <c r="S33" s="16">
        <v>7</v>
      </c>
      <c r="T33" s="16">
        <v>1</v>
      </c>
      <c r="U33" s="16">
        <v>0</v>
      </c>
      <c r="V33" s="16">
        <v>1</v>
      </c>
      <c r="W33" s="16">
        <v>0</v>
      </c>
      <c r="X33" s="16">
        <v>0</v>
      </c>
      <c r="Y33" s="16">
        <v>1</v>
      </c>
      <c r="Z33" s="16">
        <v>0</v>
      </c>
      <c r="AA33" s="16">
        <v>0</v>
      </c>
      <c r="AB33" s="46" t="s">
        <v>52</v>
      </c>
      <c r="AC33" s="39" t="s">
        <v>16</v>
      </c>
      <c r="AD33" s="37" t="s">
        <v>33</v>
      </c>
      <c r="AE33" s="47">
        <v>11252.4</v>
      </c>
      <c r="AF33" s="47">
        <v>13384.6</v>
      </c>
      <c r="AG33" s="47">
        <v>14713</v>
      </c>
      <c r="AH33" s="47">
        <v>14713</v>
      </c>
      <c r="AI33" s="47">
        <v>14713</v>
      </c>
      <c r="AJ33" s="47">
        <v>14713</v>
      </c>
      <c r="AK33" s="37" t="s">
        <v>33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63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8">
        <v>0</v>
      </c>
      <c r="S34" s="18">
        <v>7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1</v>
      </c>
      <c r="Z34" s="18">
        <v>0</v>
      </c>
      <c r="AA34" s="18">
        <v>1</v>
      </c>
      <c r="AB34" s="19" t="s">
        <v>97</v>
      </c>
      <c r="AC34" s="22" t="s">
        <v>50</v>
      </c>
      <c r="AD34" s="31" t="s">
        <v>33</v>
      </c>
      <c r="AE34" s="58">
        <v>112.44</v>
      </c>
      <c r="AF34" s="58">
        <v>112.44</v>
      </c>
      <c r="AG34" s="58">
        <v>112.44</v>
      </c>
      <c r="AH34" s="58">
        <v>112.44</v>
      </c>
      <c r="AI34" s="58">
        <v>112.44</v>
      </c>
      <c r="AJ34" s="58">
        <v>112.44</v>
      </c>
      <c r="AK34" s="58">
        <v>112.44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63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8">
        <v>0</v>
      </c>
      <c r="S35" s="18">
        <v>7</v>
      </c>
      <c r="T35" s="18">
        <v>1</v>
      </c>
      <c r="U35" s="18">
        <v>0</v>
      </c>
      <c r="V35" s="18">
        <v>1</v>
      </c>
      <c r="W35" s="18">
        <v>0</v>
      </c>
      <c r="X35" s="18">
        <v>0</v>
      </c>
      <c r="Y35" s="18">
        <v>1</v>
      </c>
      <c r="Z35" s="18">
        <v>0</v>
      </c>
      <c r="AA35" s="18">
        <v>2</v>
      </c>
      <c r="AB35" s="19" t="s">
        <v>98</v>
      </c>
      <c r="AC35" s="22" t="s">
        <v>50</v>
      </c>
      <c r="AD35" s="21" t="s">
        <v>33</v>
      </c>
      <c r="AE35" s="58">
        <v>485.85</v>
      </c>
      <c r="AF35" s="58">
        <v>485.85</v>
      </c>
      <c r="AG35" s="58">
        <v>485.85</v>
      </c>
      <c r="AH35" s="58">
        <v>485.85</v>
      </c>
      <c r="AI35" s="58">
        <v>485.85</v>
      </c>
      <c r="AJ35" s="58">
        <v>485.85</v>
      </c>
      <c r="AK35" s="58">
        <v>485.85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33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8">
        <v>0</v>
      </c>
      <c r="S36" s="18">
        <v>7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1</v>
      </c>
      <c r="Z36" s="18">
        <v>0</v>
      </c>
      <c r="AA36" s="18">
        <v>3</v>
      </c>
      <c r="AB36" s="19" t="s">
        <v>99</v>
      </c>
      <c r="AC36" s="22" t="s">
        <v>18</v>
      </c>
      <c r="AD36" s="21" t="s">
        <v>33</v>
      </c>
      <c r="AE36" s="32">
        <v>1</v>
      </c>
      <c r="AF36" s="32">
        <v>1</v>
      </c>
      <c r="AG36" s="32">
        <v>1</v>
      </c>
      <c r="AH36" s="32">
        <v>1</v>
      </c>
      <c r="AI36" s="32">
        <v>1</v>
      </c>
      <c r="AJ36" s="32">
        <v>1</v>
      </c>
      <c r="AK36" s="21">
        <v>6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2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8">
        <v>0</v>
      </c>
      <c r="S37" s="18">
        <v>7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1</v>
      </c>
      <c r="Z37" s="18">
        <v>0</v>
      </c>
      <c r="AA37" s="18">
        <v>4</v>
      </c>
      <c r="AB37" s="19" t="s">
        <v>100</v>
      </c>
      <c r="AC37" s="22" t="s">
        <v>53</v>
      </c>
      <c r="AD37" s="21" t="s">
        <v>33</v>
      </c>
      <c r="AE37" s="58">
        <v>610.08</v>
      </c>
      <c r="AF37" s="58">
        <v>610.08</v>
      </c>
      <c r="AG37" s="58">
        <v>610.08</v>
      </c>
      <c r="AH37" s="58">
        <v>610.08</v>
      </c>
      <c r="AI37" s="58">
        <v>610.08</v>
      </c>
      <c r="AJ37" s="58">
        <v>610.08</v>
      </c>
      <c r="AK37" s="58">
        <f>AE37+AF37+AG37+AH37+AI37+AJ37</f>
        <v>3660.48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22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8">
        <v>0</v>
      </c>
      <c r="S38" s="18">
        <v>7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1</v>
      </c>
      <c r="Z38" s="18">
        <v>0</v>
      </c>
      <c r="AA38" s="18">
        <v>5</v>
      </c>
      <c r="AB38" s="19" t="s">
        <v>101</v>
      </c>
      <c r="AC38" s="19" t="s">
        <v>34</v>
      </c>
      <c r="AD38" s="21" t="s">
        <v>33</v>
      </c>
      <c r="AE38" s="22">
        <v>1</v>
      </c>
      <c r="AF38" s="22">
        <v>1</v>
      </c>
      <c r="AG38" s="22">
        <v>1</v>
      </c>
      <c r="AH38" s="22">
        <v>1</v>
      </c>
      <c r="AI38" s="22">
        <v>1</v>
      </c>
      <c r="AJ38" s="22">
        <v>1</v>
      </c>
      <c r="AK38" s="21">
        <v>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33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8">
        <v>0</v>
      </c>
      <c r="S39" s="18">
        <v>7</v>
      </c>
      <c r="T39" s="18">
        <v>1</v>
      </c>
      <c r="U39" s="18">
        <v>0</v>
      </c>
      <c r="V39" s="18">
        <v>1</v>
      </c>
      <c r="W39" s="18">
        <v>0</v>
      </c>
      <c r="X39" s="18">
        <v>0</v>
      </c>
      <c r="Y39" s="18">
        <v>1</v>
      </c>
      <c r="Z39" s="18">
        <v>0</v>
      </c>
      <c r="AA39" s="18">
        <v>6</v>
      </c>
      <c r="AB39" s="19" t="s">
        <v>102</v>
      </c>
      <c r="AC39" s="19" t="s">
        <v>34</v>
      </c>
      <c r="AD39" s="21" t="s">
        <v>33</v>
      </c>
      <c r="AE39" s="22">
        <v>2</v>
      </c>
      <c r="AF39" s="22">
        <v>2</v>
      </c>
      <c r="AG39" s="22">
        <v>2</v>
      </c>
      <c r="AH39" s="22">
        <v>2</v>
      </c>
      <c r="AI39" s="22">
        <v>2</v>
      </c>
      <c r="AJ39" s="22">
        <v>2</v>
      </c>
      <c r="AK39" s="21">
        <f>SUM(AE39:AJ39)</f>
        <v>12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" customFormat="1" ht="63" customHeight="1">
      <c r="A40" s="16">
        <v>6</v>
      </c>
      <c r="B40" s="16">
        <v>0</v>
      </c>
      <c r="C40" s="16">
        <v>0</v>
      </c>
      <c r="D40" s="16">
        <v>0</v>
      </c>
      <c r="E40" s="16">
        <v>4</v>
      </c>
      <c r="F40" s="16">
        <v>0</v>
      </c>
      <c r="G40" s="16">
        <v>9</v>
      </c>
      <c r="H40" s="16">
        <v>0</v>
      </c>
      <c r="I40" s="16">
        <v>7</v>
      </c>
      <c r="J40" s="16">
        <v>1</v>
      </c>
      <c r="K40" s="16">
        <v>0</v>
      </c>
      <c r="L40" s="16">
        <v>1</v>
      </c>
      <c r="M40" s="16">
        <v>2</v>
      </c>
      <c r="N40" s="16">
        <v>0</v>
      </c>
      <c r="O40" s="16">
        <v>0</v>
      </c>
      <c r="P40" s="16">
        <v>1</v>
      </c>
      <c r="Q40" s="16" t="s">
        <v>126</v>
      </c>
      <c r="R40" s="16">
        <v>0</v>
      </c>
      <c r="S40" s="16">
        <v>7</v>
      </c>
      <c r="T40" s="16">
        <v>1</v>
      </c>
      <c r="U40" s="16">
        <v>0</v>
      </c>
      <c r="V40" s="16">
        <v>1</v>
      </c>
      <c r="W40" s="16">
        <v>0</v>
      </c>
      <c r="X40" s="16">
        <v>0</v>
      </c>
      <c r="Y40" s="16">
        <v>2</v>
      </c>
      <c r="Z40" s="16">
        <v>0</v>
      </c>
      <c r="AA40" s="16">
        <v>0</v>
      </c>
      <c r="AB40" s="46" t="s">
        <v>103</v>
      </c>
      <c r="AC40" s="39" t="s">
        <v>16</v>
      </c>
      <c r="AD40" s="37" t="s">
        <v>33</v>
      </c>
      <c r="AE40" s="47">
        <v>1500</v>
      </c>
      <c r="AF40" s="47">
        <v>1000</v>
      </c>
      <c r="AG40" s="47">
        <v>1000</v>
      </c>
      <c r="AH40" s="47">
        <v>1000</v>
      </c>
      <c r="AI40" s="47">
        <v>1000</v>
      </c>
      <c r="AJ40" s="47">
        <v>1000</v>
      </c>
      <c r="AK40" s="37" t="s">
        <v>33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1" customFormat="1" ht="46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1</v>
      </c>
      <c r="AB41" s="19" t="s">
        <v>85</v>
      </c>
      <c r="AC41" s="22" t="s">
        <v>53</v>
      </c>
      <c r="AD41" s="21" t="s">
        <v>33</v>
      </c>
      <c r="AE41" s="22">
        <v>1200</v>
      </c>
      <c r="AF41" s="22">
        <v>1000</v>
      </c>
      <c r="AG41" s="22">
        <v>1000</v>
      </c>
      <c r="AH41" s="22">
        <v>1000</v>
      </c>
      <c r="AI41" s="22">
        <v>1000</v>
      </c>
      <c r="AJ41" s="22">
        <v>1000</v>
      </c>
      <c r="AK41" s="21">
        <f>AE41+AF41+AG41+AH41+AI41+AJ41</f>
        <v>6200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57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2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18" t="s">
        <v>104</v>
      </c>
      <c r="AC42" s="22" t="s">
        <v>16</v>
      </c>
      <c r="AD42" s="21" t="s">
        <v>33</v>
      </c>
      <c r="AE42" s="33">
        <f aca="true" t="shared" si="4" ref="AE42:AJ42">AE44</f>
        <v>8887.8</v>
      </c>
      <c r="AF42" s="33">
        <f t="shared" si="4"/>
        <v>9305.5</v>
      </c>
      <c r="AG42" s="33">
        <f t="shared" si="4"/>
        <v>9733.6</v>
      </c>
      <c r="AH42" s="33">
        <f t="shared" si="4"/>
        <v>9733.6</v>
      </c>
      <c r="AI42" s="33">
        <f t="shared" si="4"/>
        <v>9733.6</v>
      </c>
      <c r="AJ42" s="33">
        <f t="shared" si="4"/>
        <v>9733.6</v>
      </c>
      <c r="AK42" s="21" t="s">
        <v>33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" customFormat="1" ht="67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2</v>
      </c>
      <c r="W43" s="9">
        <v>0</v>
      </c>
      <c r="X43" s="9">
        <v>0</v>
      </c>
      <c r="Y43" s="9">
        <v>0</v>
      </c>
      <c r="Z43" s="9">
        <v>0</v>
      </c>
      <c r="AA43" s="9">
        <v>1</v>
      </c>
      <c r="AB43" s="19" t="s">
        <v>56</v>
      </c>
      <c r="AC43" s="22" t="s">
        <v>17</v>
      </c>
      <c r="AD43" s="58">
        <v>100</v>
      </c>
      <c r="AE43" s="33">
        <v>100</v>
      </c>
      <c r="AF43" s="33">
        <v>100</v>
      </c>
      <c r="AG43" s="33">
        <v>100</v>
      </c>
      <c r="AH43" s="33">
        <v>100</v>
      </c>
      <c r="AI43" s="33">
        <v>100</v>
      </c>
      <c r="AJ43" s="33">
        <v>100</v>
      </c>
      <c r="AK43" s="33">
        <v>100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" customFormat="1" ht="52.5">
      <c r="A44" s="16">
        <v>6</v>
      </c>
      <c r="B44" s="16">
        <v>0</v>
      </c>
      <c r="C44" s="16">
        <v>0</v>
      </c>
      <c r="D44" s="16">
        <v>0</v>
      </c>
      <c r="E44" s="16">
        <v>4</v>
      </c>
      <c r="F44" s="16">
        <v>0</v>
      </c>
      <c r="G44" s="16">
        <v>9</v>
      </c>
      <c r="H44" s="16">
        <v>0</v>
      </c>
      <c r="I44" s="16">
        <v>7</v>
      </c>
      <c r="J44" s="16">
        <v>1</v>
      </c>
      <c r="K44" s="16">
        <v>0</v>
      </c>
      <c r="L44" s="16">
        <v>2</v>
      </c>
      <c r="M44" s="16">
        <v>1</v>
      </c>
      <c r="N44" s="16">
        <v>0</v>
      </c>
      <c r="O44" s="16">
        <v>5</v>
      </c>
      <c r="P44" s="16">
        <v>2</v>
      </c>
      <c r="Q44" s="16" t="s">
        <v>128</v>
      </c>
      <c r="R44" s="16">
        <v>0</v>
      </c>
      <c r="S44" s="16">
        <v>7</v>
      </c>
      <c r="T44" s="16">
        <v>1</v>
      </c>
      <c r="U44" s="16">
        <v>0</v>
      </c>
      <c r="V44" s="16">
        <v>2</v>
      </c>
      <c r="W44" s="16">
        <v>0</v>
      </c>
      <c r="X44" s="16">
        <v>0</v>
      </c>
      <c r="Y44" s="16">
        <v>1</v>
      </c>
      <c r="Z44" s="16">
        <v>0</v>
      </c>
      <c r="AA44" s="16">
        <v>0</v>
      </c>
      <c r="AB44" s="46" t="s">
        <v>127</v>
      </c>
      <c r="AC44" s="39" t="s">
        <v>16</v>
      </c>
      <c r="AD44" s="37" t="s">
        <v>33</v>
      </c>
      <c r="AE44" s="47">
        <v>8887.8</v>
      </c>
      <c r="AF44" s="47">
        <v>9305.5</v>
      </c>
      <c r="AG44" s="47">
        <v>9733.6</v>
      </c>
      <c r="AH44" s="47">
        <v>9733.6</v>
      </c>
      <c r="AI44" s="47">
        <v>9733.6</v>
      </c>
      <c r="AJ44" s="47">
        <v>9733.6</v>
      </c>
      <c r="AK44" s="37" t="s">
        <v>33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0</v>
      </c>
      <c r="S45" s="9">
        <v>7</v>
      </c>
      <c r="T45" s="9">
        <v>1</v>
      </c>
      <c r="U45" s="9">
        <v>0</v>
      </c>
      <c r="V45" s="9">
        <v>2</v>
      </c>
      <c r="W45" s="9">
        <v>0</v>
      </c>
      <c r="X45" s="9">
        <v>0</v>
      </c>
      <c r="Y45" s="9">
        <v>1</v>
      </c>
      <c r="Z45" s="9">
        <v>0</v>
      </c>
      <c r="AA45" s="9">
        <v>1</v>
      </c>
      <c r="AB45" s="19" t="s">
        <v>159</v>
      </c>
      <c r="AC45" s="22" t="s">
        <v>54</v>
      </c>
      <c r="AD45" s="21" t="s">
        <v>33</v>
      </c>
      <c r="AE45" s="33">
        <v>187.8</v>
      </c>
      <c r="AF45" s="33">
        <v>187.8</v>
      </c>
      <c r="AG45" s="33">
        <v>187.8</v>
      </c>
      <c r="AH45" s="33">
        <v>187.8</v>
      </c>
      <c r="AI45" s="33">
        <v>187.8</v>
      </c>
      <c r="AJ45" s="33">
        <v>187.8</v>
      </c>
      <c r="AK45" s="33">
        <v>187.8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" customFormat="1" ht="56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2</v>
      </c>
      <c r="W46" s="9">
        <v>0</v>
      </c>
      <c r="X46" s="9">
        <v>0</v>
      </c>
      <c r="Y46" s="9">
        <v>2</v>
      </c>
      <c r="Z46" s="9">
        <v>0</v>
      </c>
      <c r="AA46" s="9">
        <v>0</v>
      </c>
      <c r="AB46" s="19" t="s">
        <v>106</v>
      </c>
      <c r="AC46" s="22" t="s">
        <v>107</v>
      </c>
      <c r="AD46" s="21" t="s">
        <v>33</v>
      </c>
      <c r="AE46" s="22">
        <v>1</v>
      </c>
      <c r="AF46" s="22">
        <v>1</v>
      </c>
      <c r="AG46" s="22">
        <v>1</v>
      </c>
      <c r="AH46" s="22">
        <v>1</v>
      </c>
      <c r="AI46" s="22">
        <v>1</v>
      </c>
      <c r="AJ46" s="22">
        <v>1</v>
      </c>
      <c r="AK46" s="21" t="s">
        <v>33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1" customFormat="1" ht="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2</v>
      </c>
      <c r="W47" s="9">
        <v>0</v>
      </c>
      <c r="X47" s="9">
        <v>0</v>
      </c>
      <c r="Y47" s="9">
        <v>2</v>
      </c>
      <c r="Z47" s="9">
        <v>0</v>
      </c>
      <c r="AA47" s="9">
        <v>1</v>
      </c>
      <c r="AB47" s="19" t="s">
        <v>129</v>
      </c>
      <c r="AC47" s="22" t="s">
        <v>18</v>
      </c>
      <c r="AD47" s="21" t="s">
        <v>33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1" customFormat="1" ht="28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>
        <v>0</v>
      </c>
      <c r="S48" s="67">
        <v>7</v>
      </c>
      <c r="T48" s="67">
        <v>2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8" t="s">
        <v>57</v>
      </c>
      <c r="AC48" s="69" t="s">
        <v>16</v>
      </c>
      <c r="AD48" s="69" t="s">
        <v>33</v>
      </c>
      <c r="AE48" s="70">
        <f>AE49+AE55</f>
        <v>2888</v>
      </c>
      <c r="AF48" s="70">
        <f>AF49</f>
        <v>2538</v>
      </c>
      <c r="AG48" s="70">
        <f>AG49</f>
        <v>2538</v>
      </c>
      <c r="AH48" s="70">
        <f>AH49</f>
        <v>2538</v>
      </c>
      <c r="AI48" s="70">
        <f>AI49</f>
        <v>2538</v>
      </c>
      <c r="AJ48" s="70">
        <f>AJ49</f>
        <v>2538</v>
      </c>
      <c r="AK48" s="69" t="s">
        <v>33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11" customFormat="1" ht="31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2</v>
      </c>
      <c r="U49" s="9">
        <v>0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28" t="s">
        <v>105</v>
      </c>
      <c r="AC49" s="48" t="s">
        <v>21</v>
      </c>
      <c r="AD49" s="37" t="s">
        <v>33</v>
      </c>
      <c r="AE49" s="45">
        <f>AE51</f>
        <v>2538</v>
      </c>
      <c r="AF49" s="45">
        <f>AF51</f>
        <v>2538</v>
      </c>
      <c r="AG49" s="45">
        <f>AG51</f>
        <v>2538</v>
      </c>
      <c r="AH49" s="45">
        <f>AH51</f>
        <v>2538</v>
      </c>
      <c r="AI49" s="45">
        <f>AI51</f>
        <v>2538</v>
      </c>
      <c r="AJ49" s="45">
        <f>AJ51</f>
        <v>2538</v>
      </c>
      <c r="AK49" s="37" t="s">
        <v>33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2</v>
      </c>
      <c r="U50" s="9">
        <v>0</v>
      </c>
      <c r="V50" s="9">
        <v>1</v>
      </c>
      <c r="W50" s="9">
        <v>0</v>
      </c>
      <c r="X50" s="9">
        <v>0</v>
      </c>
      <c r="Y50" s="9">
        <v>0</v>
      </c>
      <c r="Z50" s="9">
        <v>0</v>
      </c>
      <c r="AA50" s="9">
        <v>1</v>
      </c>
      <c r="AB50" s="44" t="s">
        <v>108</v>
      </c>
      <c r="AC50" s="40" t="s">
        <v>17</v>
      </c>
      <c r="AD50" s="21">
        <v>50</v>
      </c>
      <c r="AE50" s="21">
        <v>50</v>
      </c>
      <c r="AF50" s="21">
        <v>50</v>
      </c>
      <c r="AG50" s="21">
        <v>50</v>
      </c>
      <c r="AH50" s="21">
        <v>50</v>
      </c>
      <c r="AI50" s="21">
        <v>50</v>
      </c>
      <c r="AJ50" s="21">
        <v>50</v>
      </c>
      <c r="AK50" s="21">
        <v>50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94.5">
      <c r="A51" s="16">
        <v>6</v>
      </c>
      <c r="B51" s="16">
        <v>0</v>
      </c>
      <c r="C51" s="16">
        <v>0</v>
      </c>
      <c r="D51" s="16">
        <v>0</v>
      </c>
      <c r="E51" s="16">
        <v>4</v>
      </c>
      <c r="F51" s="16">
        <v>0</v>
      </c>
      <c r="G51" s="16">
        <v>8</v>
      </c>
      <c r="H51" s="16">
        <v>0</v>
      </c>
      <c r="I51" s="16">
        <v>7</v>
      </c>
      <c r="J51" s="16">
        <v>2</v>
      </c>
      <c r="K51" s="16">
        <v>0</v>
      </c>
      <c r="L51" s="16">
        <v>1</v>
      </c>
      <c r="M51" s="16" t="s">
        <v>160</v>
      </c>
      <c r="N51" s="16">
        <v>0</v>
      </c>
      <c r="O51" s="16">
        <v>3</v>
      </c>
      <c r="P51" s="16">
        <v>0</v>
      </c>
      <c r="Q51" s="16" t="s">
        <v>130</v>
      </c>
      <c r="R51" s="16">
        <v>0</v>
      </c>
      <c r="S51" s="16">
        <v>7</v>
      </c>
      <c r="T51" s="16">
        <v>2</v>
      </c>
      <c r="U51" s="16">
        <v>0</v>
      </c>
      <c r="V51" s="16">
        <v>1</v>
      </c>
      <c r="W51" s="16">
        <v>0</v>
      </c>
      <c r="X51" s="16">
        <v>0</v>
      </c>
      <c r="Y51" s="16">
        <v>1</v>
      </c>
      <c r="Z51" s="16">
        <v>0</v>
      </c>
      <c r="AA51" s="16">
        <v>0</v>
      </c>
      <c r="AB51" s="49" t="s">
        <v>109</v>
      </c>
      <c r="AC51" s="48" t="s">
        <v>16</v>
      </c>
      <c r="AD51" s="37" t="s">
        <v>33</v>
      </c>
      <c r="AE51" s="45">
        <v>2538</v>
      </c>
      <c r="AF51" s="45">
        <v>2538</v>
      </c>
      <c r="AG51" s="45">
        <v>2538</v>
      </c>
      <c r="AH51" s="45">
        <v>2538</v>
      </c>
      <c r="AI51" s="45">
        <v>2538</v>
      </c>
      <c r="AJ51" s="45">
        <v>2538</v>
      </c>
      <c r="AK51" s="37" t="s">
        <v>33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56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2</v>
      </c>
      <c r="U52" s="9">
        <v>0</v>
      </c>
      <c r="V52" s="9">
        <v>1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35" t="s">
        <v>61</v>
      </c>
      <c r="AC52" s="40" t="s">
        <v>34</v>
      </c>
      <c r="AD52" s="21" t="s">
        <v>33</v>
      </c>
      <c r="AE52" s="21">
        <v>12</v>
      </c>
      <c r="AF52" s="21">
        <v>12</v>
      </c>
      <c r="AG52" s="21">
        <v>12</v>
      </c>
      <c r="AH52" s="21">
        <v>12</v>
      </c>
      <c r="AI52" s="21">
        <v>12</v>
      </c>
      <c r="AJ52" s="21">
        <v>12</v>
      </c>
      <c r="AK52" s="21">
        <v>12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56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2</v>
      </c>
      <c r="U53" s="9">
        <v>0</v>
      </c>
      <c r="V53" s="9">
        <v>1</v>
      </c>
      <c r="W53" s="9">
        <v>0</v>
      </c>
      <c r="X53" s="9">
        <v>0</v>
      </c>
      <c r="Y53" s="9">
        <v>2</v>
      </c>
      <c r="Z53" s="9">
        <v>0</v>
      </c>
      <c r="AA53" s="9">
        <v>0</v>
      </c>
      <c r="AB53" s="35" t="s">
        <v>131</v>
      </c>
      <c r="AC53" s="40" t="s">
        <v>107</v>
      </c>
      <c r="AD53" s="21" t="s">
        <v>33</v>
      </c>
      <c r="AE53" s="21">
        <v>1</v>
      </c>
      <c r="AF53" s="21">
        <v>1</v>
      </c>
      <c r="AG53" s="21">
        <v>1</v>
      </c>
      <c r="AH53" s="21">
        <v>1</v>
      </c>
      <c r="AI53" s="21">
        <v>1</v>
      </c>
      <c r="AJ53" s="21">
        <v>1</v>
      </c>
      <c r="AK53" s="21" t="s">
        <v>33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33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2</v>
      </c>
      <c r="U54" s="9">
        <v>0</v>
      </c>
      <c r="V54" s="9">
        <v>1</v>
      </c>
      <c r="W54" s="9">
        <v>0</v>
      </c>
      <c r="X54" s="9">
        <v>0</v>
      </c>
      <c r="Y54" s="9">
        <v>2</v>
      </c>
      <c r="Z54" s="9">
        <v>0</v>
      </c>
      <c r="AA54" s="9">
        <v>1</v>
      </c>
      <c r="AB54" s="35" t="s">
        <v>116</v>
      </c>
      <c r="AC54" s="40" t="s">
        <v>18</v>
      </c>
      <c r="AD54" s="21" t="s">
        <v>33</v>
      </c>
      <c r="AE54" s="21">
        <v>12</v>
      </c>
      <c r="AF54" s="21">
        <v>12</v>
      </c>
      <c r="AG54" s="21">
        <v>12</v>
      </c>
      <c r="AH54" s="21">
        <v>12</v>
      </c>
      <c r="AI54" s="21">
        <v>12</v>
      </c>
      <c r="AJ54" s="21">
        <v>12</v>
      </c>
      <c r="AK54" s="21">
        <f>SUM(AE54:AJ54)</f>
        <v>72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4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2</v>
      </c>
      <c r="U55" s="9">
        <v>0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49" t="s">
        <v>66</v>
      </c>
      <c r="AC55" s="48" t="s">
        <v>16</v>
      </c>
      <c r="AD55" s="37" t="s">
        <v>33</v>
      </c>
      <c r="AE55" s="37">
        <v>350</v>
      </c>
      <c r="AF55" s="37" t="s">
        <v>33</v>
      </c>
      <c r="AG55" s="37" t="s">
        <v>33</v>
      </c>
      <c r="AH55" s="37" t="s">
        <v>33</v>
      </c>
      <c r="AI55" s="37" t="s">
        <v>33</v>
      </c>
      <c r="AJ55" s="37" t="s">
        <v>33</v>
      </c>
      <c r="AK55" s="37" t="s">
        <v>33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4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2</v>
      </c>
      <c r="U56" s="9">
        <v>0</v>
      </c>
      <c r="V56" s="9">
        <v>2</v>
      </c>
      <c r="W56" s="9">
        <v>0</v>
      </c>
      <c r="X56" s="9">
        <v>0</v>
      </c>
      <c r="Y56" s="9">
        <v>0</v>
      </c>
      <c r="Z56" s="9">
        <v>0</v>
      </c>
      <c r="AA56" s="9">
        <v>1</v>
      </c>
      <c r="AB56" s="35" t="s">
        <v>147</v>
      </c>
      <c r="AC56" s="40" t="s">
        <v>34</v>
      </c>
      <c r="AD56" s="21">
        <v>2</v>
      </c>
      <c r="AE56" s="21">
        <v>2</v>
      </c>
      <c r="AF56" s="21">
        <v>2</v>
      </c>
      <c r="AG56" s="21">
        <v>2</v>
      </c>
      <c r="AH56" s="21">
        <v>2</v>
      </c>
      <c r="AI56" s="21">
        <v>2</v>
      </c>
      <c r="AJ56" s="23">
        <v>1</v>
      </c>
      <c r="AK56" s="21">
        <v>1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4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2</v>
      </c>
      <c r="U57" s="9">
        <v>0</v>
      </c>
      <c r="V57" s="9">
        <v>2</v>
      </c>
      <c r="W57" s="9">
        <v>0</v>
      </c>
      <c r="X57" s="9">
        <v>0</v>
      </c>
      <c r="Y57" s="9">
        <v>0</v>
      </c>
      <c r="Z57" s="9">
        <v>0</v>
      </c>
      <c r="AA57" s="9">
        <v>2</v>
      </c>
      <c r="AB57" s="35" t="s">
        <v>62</v>
      </c>
      <c r="AC57" s="40" t="s">
        <v>34</v>
      </c>
      <c r="AD57" s="21">
        <v>20</v>
      </c>
      <c r="AE57" s="21">
        <v>20</v>
      </c>
      <c r="AF57" s="21">
        <v>20</v>
      </c>
      <c r="AG57" s="21">
        <v>20</v>
      </c>
      <c r="AH57" s="21">
        <v>20</v>
      </c>
      <c r="AI57" s="21">
        <v>20</v>
      </c>
      <c r="AJ57" s="21">
        <v>20</v>
      </c>
      <c r="AK57" s="21">
        <v>20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67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2</v>
      </c>
      <c r="U58" s="9">
        <v>0</v>
      </c>
      <c r="V58" s="9">
        <v>2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35" t="s">
        <v>63</v>
      </c>
      <c r="AC58" s="40" t="s">
        <v>81</v>
      </c>
      <c r="AD58" s="21" t="s">
        <v>33</v>
      </c>
      <c r="AE58" s="21">
        <v>1</v>
      </c>
      <c r="AF58" s="21">
        <v>1</v>
      </c>
      <c r="AG58" s="21">
        <v>1</v>
      </c>
      <c r="AH58" s="21">
        <v>1</v>
      </c>
      <c r="AI58" s="21">
        <v>1</v>
      </c>
      <c r="AJ58" s="21">
        <v>1</v>
      </c>
      <c r="AK58" s="21" t="s">
        <v>33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67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2</v>
      </c>
      <c r="U59" s="9">
        <v>0</v>
      </c>
      <c r="V59" s="9">
        <v>2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18" t="s">
        <v>64</v>
      </c>
      <c r="AC59" s="40" t="s">
        <v>34</v>
      </c>
      <c r="AD59" s="21" t="s">
        <v>33</v>
      </c>
      <c r="AE59" s="21">
        <v>4</v>
      </c>
      <c r="AF59" s="21">
        <v>4</v>
      </c>
      <c r="AG59" s="21">
        <v>4</v>
      </c>
      <c r="AH59" s="21">
        <v>4</v>
      </c>
      <c r="AI59" s="21">
        <v>4</v>
      </c>
      <c r="AJ59" s="21">
        <v>4</v>
      </c>
      <c r="AK59" s="21">
        <v>24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54" customHeight="1">
      <c r="A60" s="16">
        <v>6</v>
      </c>
      <c r="B60" s="16">
        <v>0</v>
      </c>
      <c r="C60" s="16">
        <v>0</v>
      </c>
      <c r="D60" s="16">
        <v>0</v>
      </c>
      <c r="E60" s="16">
        <v>4</v>
      </c>
      <c r="F60" s="16">
        <v>0</v>
      </c>
      <c r="G60" s="16">
        <v>8</v>
      </c>
      <c r="H60" s="16">
        <v>0</v>
      </c>
      <c r="I60" s="16">
        <v>7</v>
      </c>
      <c r="J60" s="16">
        <v>2</v>
      </c>
      <c r="K60" s="16">
        <v>0</v>
      </c>
      <c r="L60" s="16">
        <v>2</v>
      </c>
      <c r="M60" s="16">
        <v>2</v>
      </c>
      <c r="N60" s="16">
        <v>0</v>
      </c>
      <c r="O60" s="16">
        <v>0</v>
      </c>
      <c r="P60" s="16">
        <v>2</v>
      </c>
      <c r="Q60" s="16" t="s">
        <v>130</v>
      </c>
      <c r="R60" s="16">
        <v>0</v>
      </c>
      <c r="S60" s="16">
        <v>7</v>
      </c>
      <c r="T60" s="16">
        <v>2</v>
      </c>
      <c r="U60" s="16">
        <v>0</v>
      </c>
      <c r="V60" s="16">
        <v>2</v>
      </c>
      <c r="W60" s="16">
        <v>0</v>
      </c>
      <c r="X60" s="16">
        <v>0</v>
      </c>
      <c r="Y60" s="16">
        <v>2</v>
      </c>
      <c r="Z60" s="16">
        <v>0</v>
      </c>
      <c r="AA60" s="16">
        <v>0</v>
      </c>
      <c r="AB60" s="49" t="s">
        <v>82</v>
      </c>
      <c r="AC60" s="48" t="s">
        <v>16</v>
      </c>
      <c r="AD60" s="37" t="s">
        <v>33</v>
      </c>
      <c r="AE60" s="37">
        <v>350</v>
      </c>
      <c r="AF60" s="37" t="s">
        <v>33</v>
      </c>
      <c r="AG60" s="37" t="s">
        <v>33</v>
      </c>
      <c r="AH60" s="37" t="s">
        <v>33</v>
      </c>
      <c r="AI60" s="37" t="s">
        <v>33</v>
      </c>
      <c r="AJ60" s="37" t="s">
        <v>33</v>
      </c>
      <c r="AK60" s="37" t="s">
        <v>33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4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2</v>
      </c>
      <c r="U61" s="9">
        <v>0</v>
      </c>
      <c r="V61" s="9">
        <v>2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18" t="s">
        <v>65</v>
      </c>
      <c r="AC61" s="40" t="s">
        <v>51</v>
      </c>
      <c r="AD61" s="21" t="s">
        <v>33</v>
      </c>
      <c r="AE61" s="21">
        <v>1</v>
      </c>
      <c r="AF61" s="21" t="s">
        <v>33</v>
      </c>
      <c r="AG61" s="21" t="s">
        <v>33</v>
      </c>
      <c r="AH61" s="21" t="s">
        <v>33</v>
      </c>
      <c r="AI61" s="21" t="s">
        <v>33</v>
      </c>
      <c r="AJ61" s="21" t="s">
        <v>33</v>
      </c>
      <c r="AK61" s="21">
        <v>1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4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2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50" t="s">
        <v>117</v>
      </c>
      <c r="AC62" s="48" t="s">
        <v>16</v>
      </c>
      <c r="AD62" s="37" t="s">
        <v>33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 t="s">
        <v>33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7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2</v>
      </c>
      <c r="U63" s="9">
        <v>0</v>
      </c>
      <c r="V63" s="9">
        <v>3</v>
      </c>
      <c r="W63" s="9">
        <v>0</v>
      </c>
      <c r="X63" s="9">
        <v>0</v>
      </c>
      <c r="Y63" s="9">
        <v>0</v>
      </c>
      <c r="Z63" s="9">
        <v>0</v>
      </c>
      <c r="AA63" s="9">
        <v>1</v>
      </c>
      <c r="AB63" s="35" t="s">
        <v>132</v>
      </c>
      <c r="AC63" s="40" t="s">
        <v>34</v>
      </c>
      <c r="AD63" s="21">
        <v>12</v>
      </c>
      <c r="AE63" s="21">
        <v>10</v>
      </c>
      <c r="AF63" s="21">
        <v>9</v>
      </c>
      <c r="AG63" s="21">
        <v>8</v>
      </c>
      <c r="AH63" s="21">
        <v>7</v>
      </c>
      <c r="AI63" s="21">
        <v>6</v>
      </c>
      <c r="AJ63" s="21">
        <v>5</v>
      </c>
      <c r="AK63" s="21">
        <v>5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101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2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0</v>
      </c>
      <c r="AB64" s="35" t="s">
        <v>67</v>
      </c>
      <c r="AC64" s="40" t="s">
        <v>81</v>
      </c>
      <c r="AD64" s="21" t="s">
        <v>33</v>
      </c>
      <c r="AE64" s="21">
        <v>1</v>
      </c>
      <c r="AF64" s="21">
        <v>1</v>
      </c>
      <c r="AG64" s="21">
        <v>1</v>
      </c>
      <c r="AH64" s="21">
        <v>1</v>
      </c>
      <c r="AI64" s="21">
        <v>1</v>
      </c>
      <c r="AJ64" s="21">
        <v>1</v>
      </c>
      <c r="AK64" s="21" t="s">
        <v>33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101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2</v>
      </c>
      <c r="U65" s="9">
        <v>0</v>
      </c>
      <c r="V65" s="9">
        <v>3</v>
      </c>
      <c r="W65" s="9">
        <v>0</v>
      </c>
      <c r="X65" s="9">
        <v>0</v>
      </c>
      <c r="Y65" s="9">
        <v>1</v>
      </c>
      <c r="Z65" s="9">
        <v>0</v>
      </c>
      <c r="AA65" s="9">
        <v>0</v>
      </c>
      <c r="AB65" s="35" t="s">
        <v>133</v>
      </c>
      <c r="AC65" s="40" t="s">
        <v>34</v>
      </c>
      <c r="AD65" s="21" t="s">
        <v>33</v>
      </c>
      <c r="AE65" s="21">
        <v>4</v>
      </c>
      <c r="AF65" s="21">
        <v>4</v>
      </c>
      <c r="AG65" s="21">
        <v>4</v>
      </c>
      <c r="AH65" s="21">
        <v>4</v>
      </c>
      <c r="AI65" s="21">
        <v>4</v>
      </c>
      <c r="AJ65" s="21">
        <v>4</v>
      </c>
      <c r="AK65" s="21">
        <v>24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7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2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0</v>
      </c>
      <c r="AB66" s="35" t="s">
        <v>110</v>
      </c>
      <c r="AC66" s="40" t="s">
        <v>81</v>
      </c>
      <c r="AD66" s="21" t="s">
        <v>33</v>
      </c>
      <c r="AE66" s="21">
        <v>1</v>
      </c>
      <c r="AF66" s="21">
        <v>1</v>
      </c>
      <c r="AG66" s="21">
        <v>1</v>
      </c>
      <c r="AH66" s="21">
        <v>1</v>
      </c>
      <c r="AI66" s="21">
        <v>1</v>
      </c>
      <c r="AJ66" s="21">
        <v>1</v>
      </c>
      <c r="AK66" s="21" t="s">
        <v>33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0</v>
      </c>
      <c r="S67" s="9">
        <v>7</v>
      </c>
      <c r="T67" s="9">
        <v>2</v>
      </c>
      <c r="U67" s="9">
        <v>0</v>
      </c>
      <c r="V67" s="9">
        <v>3</v>
      </c>
      <c r="W67" s="9">
        <v>0</v>
      </c>
      <c r="X67" s="9">
        <v>0</v>
      </c>
      <c r="Y67" s="9">
        <v>2</v>
      </c>
      <c r="Z67" s="9">
        <v>0</v>
      </c>
      <c r="AA67" s="9">
        <v>1</v>
      </c>
      <c r="AB67" s="36" t="s">
        <v>68</v>
      </c>
      <c r="AC67" s="40" t="s">
        <v>18</v>
      </c>
      <c r="AD67" s="37" t="s">
        <v>33</v>
      </c>
      <c r="AE67" s="21">
        <v>1</v>
      </c>
      <c r="AF67" s="21">
        <v>1</v>
      </c>
      <c r="AG67" s="21">
        <v>1</v>
      </c>
      <c r="AH67" s="21">
        <v>1</v>
      </c>
      <c r="AI67" s="21">
        <v>1</v>
      </c>
      <c r="AJ67" s="21">
        <v>1</v>
      </c>
      <c r="AK67" s="37">
        <f>AE67+AF67+AG67+AH67+AI67+AJ67</f>
        <v>6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25.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>
        <v>0</v>
      </c>
      <c r="S68" s="67">
        <v>7</v>
      </c>
      <c r="T68" s="67">
        <v>3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8" t="s">
        <v>58</v>
      </c>
      <c r="AC68" s="69" t="s">
        <v>21</v>
      </c>
      <c r="AD68" s="69" t="s">
        <v>33</v>
      </c>
      <c r="AE68" s="70">
        <f>AE69+AE87+AE94+AE105+AE111</f>
        <v>16328.3</v>
      </c>
      <c r="AF68" s="70">
        <f>AF69+AF87+AF94+AF105+AF111</f>
        <v>17876.4</v>
      </c>
      <c r="AG68" s="70">
        <f>AG69+AG87+AG94+AG105+AG111</f>
        <v>18963.6</v>
      </c>
      <c r="AH68" s="70">
        <f>AH69+AH87+AH94+AH105+AH111</f>
        <v>18963.6</v>
      </c>
      <c r="AI68" s="70">
        <f>AI69+AI87+AI94+AI105+AI111</f>
        <v>18963.6</v>
      </c>
      <c r="AJ68" s="70">
        <f>AJ69+AJ87+AJ94+AJ105+AJ111</f>
        <v>18963.6</v>
      </c>
      <c r="AK68" s="69" t="s">
        <v>33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11" customFormat="1" ht="52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0</v>
      </c>
      <c r="S69" s="9">
        <v>7</v>
      </c>
      <c r="T69" s="9">
        <v>3</v>
      </c>
      <c r="U69" s="9">
        <v>0</v>
      </c>
      <c r="V69" s="9">
        <v>1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28" t="s">
        <v>111</v>
      </c>
      <c r="AC69" s="39" t="s">
        <v>34</v>
      </c>
      <c r="AD69" s="37" t="s">
        <v>33</v>
      </c>
      <c r="AE69" s="45">
        <f aca="true" t="shared" si="5" ref="AE69:AJ69">AE71+AE74+AE81+AE85</f>
        <v>7030</v>
      </c>
      <c r="AF69" s="45">
        <f t="shared" si="5"/>
        <v>8130</v>
      </c>
      <c r="AG69" s="45">
        <f t="shared" si="5"/>
        <v>8530</v>
      </c>
      <c r="AH69" s="45">
        <f t="shared" si="5"/>
        <v>8530</v>
      </c>
      <c r="AI69" s="45">
        <f t="shared" si="5"/>
        <v>8530</v>
      </c>
      <c r="AJ69" s="45">
        <f t="shared" si="5"/>
        <v>8530</v>
      </c>
      <c r="AK69" s="21" t="s">
        <v>33</v>
      </c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11" customFormat="1" ht="56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0</v>
      </c>
      <c r="S70" s="9">
        <v>7</v>
      </c>
      <c r="T70" s="9">
        <v>3</v>
      </c>
      <c r="U70" s="9">
        <v>0</v>
      </c>
      <c r="V70" s="9">
        <v>1</v>
      </c>
      <c r="W70" s="9">
        <v>0</v>
      </c>
      <c r="X70" s="9">
        <v>0</v>
      </c>
      <c r="Y70" s="9">
        <v>0</v>
      </c>
      <c r="Z70" s="9">
        <v>0</v>
      </c>
      <c r="AA70" s="9">
        <v>1</v>
      </c>
      <c r="AB70" s="34" t="s">
        <v>112</v>
      </c>
      <c r="AC70" s="22" t="s">
        <v>17</v>
      </c>
      <c r="AD70" s="21">
        <v>100</v>
      </c>
      <c r="AE70" s="21">
        <v>100</v>
      </c>
      <c r="AF70" s="21">
        <v>100</v>
      </c>
      <c r="AG70" s="21">
        <v>100</v>
      </c>
      <c r="AH70" s="21">
        <v>100</v>
      </c>
      <c r="AI70" s="21">
        <v>100</v>
      </c>
      <c r="AJ70" s="21">
        <v>100</v>
      </c>
      <c r="AK70" s="21">
        <v>100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33" customHeight="1">
      <c r="A71" s="16">
        <v>6</v>
      </c>
      <c r="B71" s="16">
        <v>0</v>
      </c>
      <c r="C71" s="16">
        <v>0</v>
      </c>
      <c r="D71" s="16">
        <v>0</v>
      </c>
      <c r="E71" s="16">
        <v>5</v>
      </c>
      <c r="F71" s="16">
        <v>0</v>
      </c>
      <c r="G71" s="16">
        <v>2</v>
      </c>
      <c r="H71" s="16">
        <v>0</v>
      </c>
      <c r="I71" s="16">
        <v>7</v>
      </c>
      <c r="J71" s="16">
        <v>3</v>
      </c>
      <c r="K71" s="16">
        <v>0</v>
      </c>
      <c r="L71" s="16">
        <v>1</v>
      </c>
      <c r="M71" s="16">
        <v>4</v>
      </c>
      <c r="N71" s="16">
        <v>0</v>
      </c>
      <c r="O71" s="16">
        <v>1</v>
      </c>
      <c r="P71" s="16">
        <v>7</v>
      </c>
      <c r="Q71" s="16" t="s">
        <v>128</v>
      </c>
      <c r="R71" s="16">
        <v>0</v>
      </c>
      <c r="S71" s="16">
        <v>7</v>
      </c>
      <c r="T71" s="16">
        <v>3</v>
      </c>
      <c r="U71" s="16">
        <v>0</v>
      </c>
      <c r="V71" s="16">
        <v>1</v>
      </c>
      <c r="W71" s="16">
        <v>0</v>
      </c>
      <c r="X71" s="16">
        <v>0</v>
      </c>
      <c r="Y71" s="16">
        <v>1</v>
      </c>
      <c r="Z71" s="16">
        <v>0</v>
      </c>
      <c r="AA71" s="16">
        <v>0</v>
      </c>
      <c r="AB71" s="46" t="s">
        <v>113</v>
      </c>
      <c r="AC71" s="39" t="s">
        <v>16</v>
      </c>
      <c r="AD71" s="37" t="s">
        <v>33</v>
      </c>
      <c r="AE71" s="37">
        <v>502</v>
      </c>
      <c r="AF71" s="37">
        <v>502</v>
      </c>
      <c r="AG71" s="37">
        <v>502</v>
      </c>
      <c r="AH71" s="37">
        <v>502</v>
      </c>
      <c r="AI71" s="37">
        <v>502</v>
      </c>
      <c r="AJ71" s="37">
        <v>502</v>
      </c>
      <c r="AK71" s="37" t="s">
        <v>33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24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0</v>
      </c>
      <c r="S72" s="9">
        <v>7</v>
      </c>
      <c r="T72" s="9">
        <v>3</v>
      </c>
      <c r="U72" s="9">
        <v>0</v>
      </c>
      <c r="V72" s="9">
        <v>1</v>
      </c>
      <c r="W72" s="9">
        <v>0</v>
      </c>
      <c r="X72" s="9">
        <v>0</v>
      </c>
      <c r="Y72" s="9">
        <v>1</v>
      </c>
      <c r="Z72" s="9">
        <v>0</v>
      </c>
      <c r="AA72" s="9">
        <v>1</v>
      </c>
      <c r="AB72" s="34" t="s">
        <v>148</v>
      </c>
      <c r="AC72" s="22" t="s">
        <v>50</v>
      </c>
      <c r="AD72" s="21" t="s">
        <v>33</v>
      </c>
      <c r="AE72" s="21">
        <v>16.1</v>
      </c>
      <c r="AF72" s="21">
        <v>16.1</v>
      </c>
      <c r="AG72" s="21">
        <v>16.1</v>
      </c>
      <c r="AH72" s="21">
        <v>16.1</v>
      </c>
      <c r="AI72" s="21">
        <v>16.1</v>
      </c>
      <c r="AJ72" s="21">
        <v>16.1</v>
      </c>
      <c r="AK72" s="21">
        <v>16.1</v>
      </c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24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0</v>
      </c>
      <c r="S73" s="9">
        <v>7</v>
      </c>
      <c r="T73" s="9">
        <v>3</v>
      </c>
      <c r="U73" s="9">
        <v>0</v>
      </c>
      <c r="V73" s="9">
        <v>1</v>
      </c>
      <c r="W73" s="9">
        <v>0</v>
      </c>
      <c r="X73" s="9">
        <v>0</v>
      </c>
      <c r="Y73" s="9">
        <v>1</v>
      </c>
      <c r="Z73" s="9">
        <v>0</v>
      </c>
      <c r="AA73" s="9">
        <v>2</v>
      </c>
      <c r="AB73" s="34" t="s">
        <v>84</v>
      </c>
      <c r="AC73" s="22" t="s">
        <v>18</v>
      </c>
      <c r="AD73" s="21" t="s">
        <v>33</v>
      </c>
      <c r="AE73" s="21">
        <v>2</v>
      </c>
      <c r="AF73" s="21" t="s">
        <v>33</v>
      </c>
      <c r="AG73" s="21" t="s">
        <v>33</v>
      </c>
      <c r="AH73" s="21" t="s">
        <v>33</v>
      </c>
      <c r="AI73" s="21" t="s">
        <v>33</v>
      </c>
      <c r="AJ73" s="21" t="s">
        <v>33</v>
      </c>
      <c r="AK73" s="21">
        <v>2</v>
      </c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59.25" customHeight="1">
      <c r="A74" s="16">
        <v>6</v>
      </c>
      <c r="B74" s="16">
        <v>0</v>
      </c>
      <c r="C74" s="16">
        <v>0</v>
      </c>
      <c r="D74" s="16">
        <v>0</v>
      </c>
      <c r="E74" s="16">
        <v>5</v>
      </c>
      <c r="F74" s="16">
        <v>0</v>
      </c>
      <c r="G74" s="16">
        <v>2</v>
      </c>
      <c r="H74" s="16">
        <v>0</v>
      </c>
      <c r="I74" s="16">
        <v>7</v>
      </c>
      <c r="J74" s="16">
        <v>3</v>
      </c>
      <c r="K74" s="16">
        <v>0</v>
      </c>
      <c r="L74" s="16">
        <v>1</v>
      </c>
      <c r="M74" s="16">
        <v>4</v>
      </c>
      <c r="N74" s="16">
        <v>2</v>
      </c>
      <c r="O74" s="16">
        <v>2</v>
      </c>
      <c r="P74" s="16">
        <v>5</v>
      </c>
      <c r="Q74" s="16" t="s">
        <v>128</v>
      </c>
      <c r="R74" s="16">
        <v>0</v>
      </c>
      <c r="S74" s="16">
        <v>7</v>
      </c>
      <c r="T74" s="16">
        <v>3</v>
      </c>
      <c r="U74" s="16">
        <v>0</v>
      </c>
      <c r="V74" s="16">
        <v>1</v>
      </c>
      <c r="W74" s="16">
        <v>0</v>
      </c>
      <c r="X74" s="16">
        <v>0</v>
      </c>
      <c r="Y74" s="16">
        <v>2</v>
      </c>
      <c r="Z74" s="16">
        <v>0</v>
      </c>
      <c r="AA74" s="16">
        <v>0</v>
      </c>
      <c r="AB74" s="63" t="s">
        <v>118</v>
      </c>
      <c r="AC74" s="39" t="s">
        <v>16</v>
      </c>
      <c r="AD74" s="37" t="s">
        <v>33</v>
      </c>
      <c r="AE74" s="37">
        <v>2422</v>
      </c>
      <c r="AF74" s="37">
        <v>2422</v>
      </c>
      <c r="AG74" s="37">
        <v>2422</v>
      </c>
      <c r="AH74" s="37">
        <v>2422</v>
      </c>
      <c r="AI74" s="37">
        <v>2422</v>
      </c>
      <c r="AJ74" s="37">
        <v>2422</v>
      </c>
      <c r="AK74" s="37" t="s">
        <v>33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33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0</v>
      </c>
      <c r="S75" s="9">
        <v>7</v>
      </c>
      <c r="T75" s="9">
        <v>3</v>
      </c>
      <c r="U75" s="9">
        <v>0</v>
      </c>
      <c r="V75" s="9">
        <v>1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35" t="s">
        <v>59</v>
      </c>
      <c r="AC75" s="21" t="s">
        <v>72</v>
      </c>
      <c r="AD75" s="21" t="s">
        <v>33</v>
      </c>
      <c r="AE75" s="21">
        <v>98</v>
      </c>
      <c r="AF75" s="21" t="s">
        <v>33</v>
      </c>
      <c r="AG75" s="21" t="s">
        <v>33</v>
      </c>
      <c r="AH75" s="21" t="s">
        <v>33</v>
      </c>
      <c r="AI75" s="21" t="s">
        <v>33</v>
      </c>
      <c r="AJ75" s="21" t="s">
        <v>33</v>
      </c>
      <c r="AK75" s="21">
        <v>98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11" customFormat="1" ht="33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0</v>
      </c>
      <c r="S76" s="9">
        <v>7</v>
      </c>
      <c r="T76" s="9">
        <v>3</v>
      </c>
      <c r="U76" s="9">
        <v>0</v>
      </c>
      <c r="V76" s="9">
        <v>1</v>
      </c>
      <c r="W76" s="9">
        <v>0</v>
      </c>
      <c r="X76" s="9">
        <v>0</v>
      </c>
      <c r="Y76" s="9">
        <v>2</v>
      </c>
      <c r="Z76" s="9">
        <v>0</v>
      </c>
      <c r="AA76" s="9">
        <v>2</v>
      </c>
      <c r="AB76" s="35" t="s">
        <v>60</v>
      </c>
      <c r="AC76" s="21" t="s">
        <v>72</v>
      </c>
      <c r="AD76" s="21" t="s">
        <v>33</v>
      </c>
      <c r="AE76" s="21">
        <v>150</v>
      </c>
      <c r="AF76" s="21" t="s">
        <v>33</v>
      </c>
      <c r="AG76" s="21" t="s">
        <v>33</v>
      </c>
      <c r="AH76" s="21" t="s">
        <v>33</v>
      </c>
      <c r="AI76" s="21" t="s">
        <v>33</v>
      </c>
      <c r="AJ76" s="21" t="s">
        <v>33</v>
      </c>
      <c r="AK76" s="21">
        <v>150</v>
      </c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7" customFormat="1" ht="23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0</v>
      </c>
      <c r="S77" s="9">
        <v>7</v>
      </c>
      <c r="T77" s="9">
        <v>3</v>
      </c>
      <c r="U77" s="9">
        <v>0</v>
      </c>
      <c r="V77" s="9">
        <v>1</v>
      </c>
      <c r="W77" s="9">
        <v>0</v>
      </c>
      <c r="X77" s="9">
        <v>0</v>
      </c>
      <c r="Y77" s="9">
        <v>2</v>
      </c>
      <c r="Z77" s="9">
        <v>0</v>
      </c>
      <c r="AA77" s="9">
        <v>3</v>
      </c>
      <c r="AB77" s="35" t="s">
        <v>119</v>
      </c>
      <c r="AC77" s="21" t="s">
        <v>72</v>
      </c>
      <c r="AD77" s="21" t="s">
        <v>33</v>
      </c>
      <c r="AE77" s="21">
        <v>300</v>
      </c>
      <c r="AF77" s="21">
        <v>350</v>
      </c>
      <c r="AG77" s="21">
        <v>350</v>
      </c>
      <c r="AH77" s="21">
        <v>350</v>
      </c>
      <c r="AI77" s="21">
        <v>350</v>
      </c>
      <c r="AJ77" s="21">
        <v>350</v>
      </c>
      <c r="AK77" s="21">
        <v>350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s="1" customFormat="1" ht="24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>
        <v>0</v>
      </c>
      <c r="S78" s="9">
        <v>7</v>
      </c>
      <c r="T78" s="9">
        <v>3</v>
      </c>
      <c r="U78" s="9">
        <v>0</v>
      </c>
      <c r="V78" s="9">
        <v>1</v>
      </c>
      <c r="W78" s="9">
        <v>0</v>
      </c>
      <c r="X78" s="9">
        <v>0</v>
      </c>
      <c r="Y78" s="9">
        <v>2</v>
      </c>
      <c r="Z78" s="9">
        <v>0</v>
      </c>
      <c r="AA78" s="9">
        <v>4</v>
      </c>
      <c r="AB78" s="35" t="s">
        <v>120</v>
      </c>
      <c r="AC78" s="21" t="s">
        <v>18</v>
      </c>
      <c r="AD78" s="21" t="s">
        <v>33</v>
      </c>
      <c r="AE78" s="21">
        <v>1</v>
      </c>
      <c r="AF78" s="21" t="s">
        <v>33</v>
      </c>
      <c r="AG78" s="21" t="s">
        <v>33</v>
      </c>
      <c r="AH78" s="21" t="s">
        <v>33</v>
      </c>
      <c r="AI78" s="21" t="s">
        <v>33</v>
      </c>
      <c r="AJ78" s="21" t="s">
        <v>33</v>
      </c>
      <c r="AK78" s="21">
        <v>1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1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0</v>
      </c>
      <c r="S79" s="9">
        <v>7</v>
      </c>
      <c r="T79" s="9">
        <v>3</v>
      </c>
      <c r="U79" s="9">
        <v>0</v>
      </c>
      <c r="V79" s="9">
        <v>1</v>
      </c>
      <c r="W79" s="9">
        <v>0</v>
      </c>
      <c r="X79" s="9">
        <v>0</v>
      </c>
      <c r="Y79" s="9">
        <v>2</v>
      </c>
      <c r="Z79" s="9">
        <v>0</v>
      </c>
      <c r="AA79" s="9">
        <v>5</v>
      </c>
      <c r="AB79" s="18" t="s">
        <v>121</v>
      </c>
      <c r="AC79" s="21" t="s">
        <v>18</v>
      </c>
      <c r="AD79" s="21" t="s">
        <v>33</v>
      </c>
      <c r="AE79" s="21">
        <v>1</v>
      </c>
      <c r="AF79" s="21" t="s">
        <v>33</v>
      </c>
      <c r="AG79" s="21" t="s">
        <v>33</v>
      </c>
      <c r="AH79" s="21" t="s">
        <v>33</v>
      </c>
      <c r="AI79" s="21" t="s">
        <v>33</v>
      </c>
      <c r="AJ79" s="21" t="s">
        <v>33</v>
      </c>
      <c r="AK79" s="21">
        <v>1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1" customFormat="1" ht="33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0</v>
      </c>
      <c r="S80" s="9">
        <v>7</v>
      </c>
      <c r="T80" s="9">
        <v>3</v>
      </c>
      <c r="U80" s="9">
        <v>0</v>
      </c>
      <c r="V80" s="9">
        <v>1</v>
      </c>
      <c r="W80" s="9">
        <v>0</v>
      </c>
      <c r="X80" s="9">
        <v>0</v>
      </c>
      <c r="Y80" s="9">
        <v>2</v>
      </c>
      <c r="Z80" s="9">
        <v>0</v>
      </c>
      <c r="AA80" s="9">
        <v>6</v>
      </c>
      <c r="AB80" s="18" t="s">
        <v>122</v>
      </c>
      <c r="AC80" s="21" t="s">
        <v>18</v>
      </c>
      <c r="AD80" s="21" t="s">
        <v>33</v>
      </c>
      <c r="AE80" s="21">
        <v>58</v>
      </c>
      <c r="AF80" s="21">
        <v>50</v>
      </c>
      <c r="AG80" s="21">
        <v>50</v>
      </c>
      <c r="AH80" s="21">
        <v>50</v>
      </c>
      <c r="AI80" s="21">
        <v>50</v>
      </c>
      <c r="AJ80" s="21">
        <v>50</v>
      </c>
      <c r="AK80" s="21">
        <v>50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1" customFormat="1" ht="51" customHeight="1">
      <c r="A81" s="16">
        <v>6</v>
      </c>
      <c r="B81" s="16">
        <v>0</v>
      </c>
      <c r="C81" s="16">
        <v>0</v>
      </c>
      <c r="D81" s="16">
        <v>0</v>
      </c>
      <c r="E81" s="16">
        <v>5</v>
      </c>
      <c r="F81" s="16">
        <v>0</v>
      </c>
      <c r="G81" s="16">
        <v>3</v>
      </c>
      <c r="H81" s="16">
        <v>0</v>
      </c>
      <c r="I81" s="16">
        <v>7</v>
      </c>
      <c r="J81" s="16">
        <v>3</v>
      </c>
      <c r="K81" s="16">
        <v>0</v>
      </c>
      <c r="L81" s="16">
        <v>1</v>
      </c>
      <c r="M81" s="16">
        <v>4</v>
      </c>
      <c r="N81" s="16">
        <v>0</v>
      </c>
      <c r="O81" s="16">
        <v>3</v>
      </c>
      <c r="P81" s="16">
        <v>5</v>
      </c>
      <c r="Q81" s="16" t="s">
        <v>128</v>
      </c>
      <c r="R81" s="16">
        <v>0</v>
      </c>
      <c r="S81" s="16">
        <v>7</v>
      </c>
      <c r="T81" s="16">
        <v>3</v>
      </c>
      <c r="U81" s="16">
        <v>0</v>
      </c>
      <c r="V81" s="16">
        <v>1</v>
      </c>
      <c r="W81" s="16">
        <v>0</v>
      </c>
      <c r="X81" s="16">
        <v>0</v>
      </c>
      <c r="Y81" s="16">
        <v>3</v>
      </c>
      <c r="Z81" s="16">
        <v>0</v>
      </c>
      <c r="AA81" s="16">
        <v>0</v>
      </c>
      <c r="AB81" s="28" t="s">
        <v>125</v>
      </c>
      <c r="AC81" s="37" t="s">
        <v>16</v>
      </c>
      <c r="AD81" s="37" t="s">
        <v>33</v>
      </c>
      <c r="AE81" s="45">
        <v>3706</v>
      </c>
      <c r="AF81" s="45">
        <v>4806</v>
      </c>
      <c r="AG81" s="45">
        <v>5206</v>
      </c>
      <c r="AH81" s="45">
        <v>5206</v>
      </c>
      <c r="AI81" s="45">
        <v>5206</v>
      </c>
      <c r="AJ81" s="45">
        <v>5206</v>
      </c>
      <c r="AK81" s="43" t="s">
        <v>33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s="1" customFormat="1" ht="22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0</v>
      </c>
      <c r="S82" s="9">
        <v>7</v>
      </c>
      <c r="T82" s="9">
        <v>3</v>
      </c>
      <c r="U82" s="9">
        <v>0</v>
      </c>
      <c r="V82" s="9">
        <v>1</v>
      </c>
      <c r="W82" s="9">
        <v>0</v>
      </c>
      <c r="X82" s="9">
        <v>0</v>
      </c>
      <c r="Y82" s="9">
        <v>3</v>
      </c>
      <c r="Z82" s="9">
        <v>0</v>
      </c>
      <c r="AA82" s="9">
        <v>1</v>
      </c>
      <c r="AB82" s="18" t="s">
        <v>114</v>
      </c>
      <c r="AC82" s="21" t="s">
        <v>86</v>
      </c>
      <c r="AD82" s="21" t="s">
        <v>33</v>
      </c>
      <c r="AE82" s="21">
        <v>360433</v>
      </c>
      <c r="AF82" s="21">
        <v>360433</v>
      </c>
      <c r="AG82" s="21">
        <v>360433</v>
      </c>
      <c r="AH82" s="21">
        <v>360433</v>
      </c>
      <c r="AI82" s="21">
        <v>360433</v>
      </c>
      <c r="AJ82" s="21">
        <v>360433</v>
      </c>
      <c r="AK82" s="21">
        <f>AE82+AF82+AG82+AH82+AI82+AJ82</f>
        <v>2162598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37" s="6" customFormat="1" ht="33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0</v>
      </c>
      <c r="S83" s="9">
        <v>7</v>
      </c>
      <c r="T83" s="9">
        <v>3</v>
      </c>
      <c r="U83" s="9">
        <v>0</v>
      </c>
      <c r="V83" s="9">
        <v>1</v>
      </c>
      <c r="W83" s="9">
        <v>0</v>
      </c>
      <c r="X83" s="9">
        <v>0</v>
      </c>
      <c r="Y83" s="9">
        <v>3</v>
      </c>
      <c r="Z83" s="9">
        <v>0</v>
      </c>
      <c r="AA83" s="9">
        <v>2</v>
      </c>
      <c r="AB83" s="18" t="s">
        <v>149</v>
      </c>
      <c r="AC83" s="41" t="s">
        <v>18</v>
      </c>
      <c r="AD83" s="21" t="s">
        <v>33</v>
      </c>
      <c r="AE83" s="41">
        <v>569</v>
      </c>
      <c r="AF83" s="41">
        <v>569</v>
      </c>
      <c r="AG83" s="41">
        <v>569</v>
      </c>
      <c r="AH83" s="41">
        <v>569</v>
      </c>
      <c r="AI83" s="41">
        <v>569</v>
      </c>
      <c r="AJ83" s="41">
        <v>569</v>
      </c>
      <c r="AK83" s="41">
        <v>569</v>
      </c>
    </row>
    <row r="84" spans="1:37" s="6" customFormat="1" ht="24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0</v>
      </c>
      <c r="S84" s="9">
        <v>7</v>
      </c>
      <c r="T84" s="9">
        <v>3</v>
      </c>
      <c r="U84" s="9">
        <v>0</v>
      </c>
      <c r="V84" s="9">
        <v>1</v>
      </c>
      <c r="W84" s="9">
        <v>0</v>
      </c>
      <c r="X84" s="9">
        <v>0</v>
      </c>
      <c r="Y84" s="9">
        <v>3</v>
      </c>
      <c r="Z84" s="9">
        <v>0</v>
      </c>
      <c r="AA84" s="9">
        <v>3</v>
      </c>
      <c r="AB84" s="18" t="s">
        <v>87</v>
      </c>
      <c r="AC84" s="41" t="s">
        <v>18</v>
      </c>
      <c r="AD84" s="41" t="s">
        <v>33</v>
      </c>
      <c r="AE84" s="41">
        <v>19</v>
      </c>
      <c r="AF84" s="41" t="s">
        <v>33</v>
      </c>
      <c r="AG84" s="41" t="s">
        <v>33</v>
      </c>
      <c r="AH84" s="41" t="s">
        <v>33</v>
      </c>
      <c r="AI84" s="41" t="s">
        <v>33</v>
      </c>
      <c r="AJ84" s="41" t="s">
        <v>33</v>
      </c>
      <c r="AK84" s="41">
        <v>19</v>
      </c>
    </row>
    <row r="85" spans="1:37" s="6" customFormat="1" ht="43.5" customHeight="1">
      <c r="A85" s="16">
        <v>6</v>
      </c>
      <c r="B85" s="16">
        <v>0</v>
      </c>
      <c r="C85" s="16">
        <v>0</v>
      </c>
      <c r="D85" s="16">
        <v>0</v>
      </c>
      <c r="E85" s="16">
        <v>5</v>
      </c>
      <c r="F85" s="16">
        <v>0</v>
      </c>
      <c r="G85" s="16">
        <v>3</v>
      </c>
      <c r="H85" s="16">
        <v>0</v>
      </c>
      <c r="I85" s="16">
        <v>7</v>
      </c>
      <c r="J85" s="16">
        <v>3</v>
      </c>
      <c r="K85" s="16">
        <v>0</v>
      </c>
      <c r="L85" s="16">
        <v>1</v>
      </c>
      <c r="M85" s="16">
        <v>4</v>
      </c>
      <c r="N85" s="16">
        <v>4</v>
      </c>
      <c r="O85" s="16">
        <v>0</v>
      </c>
      <c r="P85" s="16">
        <v>5</v>
      </c>
      <c r="Q85" s="16" t="s">
        <v>128</v>
      </c>
      <c r="R85" s="16">
        <v>0</v>
      </c>
      <c r="S85" s="16">
        <v>7</v>
      </c>
      <c r="T85" s="16">
        <v>3</v>
      </c>
      <c r="U85" s="16">
        <v>0</v>
      </c>
      <c r="V85" s="16">
        <v>1</v>
      </c>
      <c r="W85" s="16">
        <v>0</v>
      </c>
      <c r="X85" s="16">
        <v>0</v>
      </c>
      <c r="Y85" s="16">
        <v>4</v>
      </c>
      <c r="Z85" s="16">
        <v>0</v>
      </c>
      <c r="AA85" s="16">
        <v>0</v>
      </c>
      <c r="AB85" s="28" t="s">
        <v>150</v>
      </c>
      <c r="AC85" s="37" t="s">
        <v>16</v>
      </c>
      <c r="AD85" s="43" t="s">
        <v>33</v>
      </c>
      <c r="AE85" s="59">
        <v>400</v>
      </c>
      <c r="AF85" s="59">
        <v>400</v>
      </c>
      <c r="AG85" s="59">
        <v>400</v>
      </c>
      <c r="AH85" s="59">
        <v>400</v>
      </c>
      <c r="AI85" s="59">
        <v>400</v>
      </c>
      <c r="AJ85" s="59">
        <v>400</v>
      </c>
      <c r="AK85" s="37" t="s">
        <v>33</v>
      </c>
    </row>
    <row r="86" spans="1:37" s="6" customFormat="1" ht="22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>
        <v>0</v>
      </c>
      <c r="S86" s="9">
        <v>7</v>
      </c>
      <c r="T86" s="9">
        <v>3</v>
      </c>
      <c r="U86" s="9">
        <v>0</v>
      </c>
      <c r="V86" s="9">
        <v>1</v>
      </c>
      <c r="W86" s="9">
        <v>0</v>
      </c>
      <c r="X86" s="9">
        <v>0</v>
      </c>
      <c r="Y86" s="9">
        <v>4</v>
      </c>
      <c r="Z86" s="9">
        <v>0</v>
      </c>
      <c r="AA86" s="9">
        <v>1</v>
      </c>
      <c r="AB86" s="18" t="s">
        <v>154</v>
      </c>
      <c r="AC86" s="41" t="s">
        <v>34</v>
      </c>
      <c r="AD86" s="41" t="s">
        <v>33</v>
      </c>
      <c r="AE86" s="41">
        <v>1</v>
      </c>
      <c r="AF86" s="41">
        <v>1</v>
      </c>
      <c r="AG86" s="41">
        <v>1</v>
      </c>
      <c r="AH86" s="41">
        <v>1</v>
      </c>
      <c r="AI86" s="41">
        <v>1</v>
      </c>
      <c r="AJ86" s="41">
        <v>1</v>
      </c>
      <c r="AK86" s="41">
        <v>6</v>
      </c>
    </row>
    <row r="87" spans="1:37" s="6" customFormat="1" ht="4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>
        <v>0</v>
      </c>
      <c r="S87" s="9">
        <v>7</v>
      </c>
      <c r="T87" s="9">
        <v>3</v>
      </c>
      <c r="U87" s="9">
        <v>0</v>
      </c>
      <c r="V87" s="9">
        <v>2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28" t="s">
        <v>134</v>
      </c>
      <c r="AC87" s="39" t="s">
        <v>71</v>
      </c>
      <c r="AD87" s="43" t="s">
        <v>33</v>
      </c>
      <c r="AE87" s="47">
        <f aca="true" t="shared" si="6" ref="AE87:AJ87">AE89</f>
        <v>850</v>
      </c>
      <c r="AF87" s="47">
        <f t="shared" si="6"/>
        <v>850</v>
      </c>
      <c r="AG87" s="47">
        <f t="shared" si="6"/>
        <v>850</v>
      </c>
      <c r="AH87" s="47">
        <f t="shared" si="6"/>
        <v>850</v>
      </c>
      <c r="AI87" s="47">
        <f t="shared" si="6"/>
        <v>850</v>
      </c>
      <c r="AJ87" s="47">
        <f t="shared" si="6"/>
        <v>850</v>
      </c>
      <c r="AK87" s="41" t="s">
        <v>33</v>
      </c>
    </row>
    <row r="88" spans="1:37" s="8" customFormat="1" ht="4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>
        <v>0</v>
      </c>
      <c r="S88" s="9">
        <v>7</v>
      </c>
      <c r="T88" s="9">
        <v>3</v>
      </c>
      <c r="U88" s="9">
        <v>0</v>
      </c>
      <c r="V88" s="9">
        <v>2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19" t="s">
        <v>88</v>
      </c>
      <c r="AC88" s="22" t="s">
        <v>70</v>
      </c>
      <c r="AD88" s="41">
        <v>2364</v>
      </c>
      <c r="AE88" s="41">
        <v>2364</v>
      </c>
      <c r="AF88" s="22">
        <v>2164</v>
      </c>
      <c r="AG88" s="22">
        <v>2004</v>
      </c>
      <c r="AH88" s="22">
        <v>1844</v>
      </c>
      <c r="AI88" s="22">
        <v>1684</v>
      </c>
      <c r="AJ88" s="22">
        <v>1524</v>
      </c>
      <c r="AK88" s="21">
        <v>1524</v>
      </c>
    </row>
    <row r="89" spans="1:37" s="6" customFormat="1" ht="102.75" customHeight="1">
      <c r="A89" s="16">
        <v>6</v>
      </c>
      <c r="B89" s="16">
        <v>0</v>
      </c>
      <c r="C89" s="16">
        <v>0</v>
      </c>
      <c r="D89" s="16">
        <v>0</v>
      </c>
      <c r="E89" s="16">
        <v>5</v>
      </c>
      <c r="F89" s="16">
        <v>0</v>
      </c>
      <c r="G89" s="16">
        <v>1</v>
      </c>
      <c r="H89" s="16">
        <v>0</v>
      </c>
      <c r="I89" s="16">
        <v>7</v>
      </c>
      <c r="J89" s="16">
        <v>3</v>
      </c>
      <c r="K89" s="16">
        <v>0</v>
      </c>
      <c r="L89" s="16">
        <v>2</v>
      </c>
      <c r="M89" s="16">
        <v>4</v>
      </c>
      <c r="N89" s="16">
        <v>0</v>
      </c>
      <c r="O89" s="16">
        <v>1</v>
      </c>
      <c r="P89" s="16">
        <v>5</v>
      </c>
      <c r="Q89" s="16" t="s">
        <v>128</v>
      </c>
      <c r="R89" s="16">
        <v>0</v>
      </c>
      <c r="S89" s="16">
        <v>7</v>
      </c>
      <c r="T89" s="16">
        <v>3</v>
      </c>
      <c r="U89" s="16">
        <v>0</v>
      </c>
      <c r="V89" s="16">
        <v>2</v>
      </c>
      <c r="W89" s="16">
        <v>0</v>
      </c>
      <c r="X89" s="16">
        <v>0</v>
      </c>
      <c r="Y89" s="16">
        <v>1</v>
      </c>
      <c r="Z89" s="16">
        <v>0</v>
      </c>
      <c r="AA89" s="16">
        <v>0</v>
      </c>
      <c r="AB89" s="46" t="s">
        <v>123</v>
      </c>
      <c r="AC89" s="39" t="s">
        <v>16</v>
      </c>
      <c r="AD89" s="43" t="s">
        <v>33</v>
      </c>
      <c r="AE89" s="47">
        <v>850</v>
      </c>
      <c r="AF89" s="47">
        <v>850</v>
      </c>
      <c r="AG89" s="47">
        <v>850</v>
      </c>
      <c r="AH89" s="47">
        <v>850</v>
      </c>
      <c r="AI89" s="47">
        <v>850</v>
      </c>
      <c r="AJ89" s="47">
        <v>850</v>
      </c>
      <c r="AK89" s="43" t="s">
        <v>33</v>
      </c>
    </row>
    <row r="90" spans="1:37" s="6" customFormat="1" ht="4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0</v>
      </c>
      <c r="S90" s="9">
        <v>7</v>
      </c>
      <c r="T90" s="9">
        <v>3</v>
      </c>
      <c r="U90" s="9">
        <v>0</v>
      </c>
      <c r="V90" s="9">
        <v>2</v>
      </c>
      <c r="W90" s="9">
        <v>0</v>
      </c>
      <c r="X90" s="9">
        <v>0</v>
      </c>
      <c r="Y90" s="9">
        <v>1</v>
      </c>
      <c r="Z90" s="9">
        <v>0</v>
      </c>
      <c r="AA90" s="9">
        <v>1</v>
      </c>
      <c r="AB90" s="19" t="s">
        <v>89</v>
      </c>
      <c r="AC90" s="38" t="s">
        <v>17</v>
      </c>
      <c r="AD90" s="41">
        <v>100</v>
      </c>
      <c r="AE90" s="22">
        <v>100</v>
      </c>
      <c r="AF90" s="22">
        <v>100</v>
      </c>
      <c r="AG90" s="22">
        <v>100</v>
      </c>
      <c r="AH90" s="22">
        <v>100</v>
      </c>
      <c r="AI90" s="22">
        <v>100</v>
      </c>
      <c r="AJ90" s="22">
        <v>100</v>
      </c>
      <c r="AK90" s="41">
        <v>100</v>
      </c>
    </row>
    <row r="91" spans="1:37" s="6" customFormat="1" ht="29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>
        <v>0</v>
      </c>
      <c r="S91" s="9">
        <v>7</v>
      </c>
      <c r="T91" s="9">
        <v>3</v>
      </c>
      <c r="U91" s="9">
        <v>0</v>
      </c>
      <c r="V91" s="9">
        <v>2</v>
      </c>
      <c r="W91" s="9">
        <v>0</v>
      </c>
      <c r="X91" s="9">
        <v>0</v>
      </c>
      <c r="Y91" s="9">
        <v>1</v>
      </c>
      <c r="Z91" s="9">
        <v>0</v>
      </c>
      <c r="AA91" s="9">
        <v>2</v>
      </c>
      <c r="AB91" s="19" t="s">
        <v>145</v>
      </c>
      <c r="AC91" s="38" t="s">
        <v>34</v>
      </c>
      <c r="AD91" s="41" t="s">
        <v>33</v>
      </c>
      <c r="AE91" s="22">
        <v>6</v>
      </c>
      <c r="AF91" s="22">
        <v>5</v>
      </c>
      <c r="AG91" s="22">
        <v>5</v>
      </c>
      <c r="AH91" s="22">
        <v>5</v>
      </c>
      <c r="AI91" s="22">
        <v>5</v>
      </c>
      <c r="AJ91" s="22">
        <v>5</v>
      </c>
      <c r="AK91" s="21">
        <f>SUM(AE91:AJ91)</f>
        <v>31</v>
      </c>
    </row>
    <row r="92" spans="1:37" s="6" customFormat="1" ht="69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0</v>
      </c>
      <c r="S92" s="9">
        <v>7</v>
      </c>
      <c r="T92" s="9">
        <v>3</v>
      </c>
      <c r="U92" s="9">
        <v>0</v>
      </c>
      <c r="V92" s="9">
        <v>2</v>
      </c>
      <c r="W92" s="9">
        <v>0</v>
      </c>
      <c r="X92" s="9">
        <v>0</v>
      </c>
      <c r="Y92" s="9">
        <v>2</v>
      </c>
      <c r="Z92" s="9">
        <v>0</v>
      </c>
      <c r="AA92" s="9">
        <v>0</v>
      </c>
      <c r="AB92" s="19" t="s">
        <v>135</v>
      </c>
      <c r="AC92" s="40" t="s">
        <v>81</v>
      </c>
      <c r="AD92" s="41" t="s">
        <v>33</v>
      </c>
      <c r="AE92" s="41">
        <v>1</v>
      </c>
      <c r="AF92" s="41">
        <v>1</v>
      </c>
      <c r="AG92" s="41">
        <v>1</v>
      </c>
      <c r="AH92" s="41">
        <v>1</v>
      </c>
      <c r="AI92" s="41">
        <v>1</v>
      </c>
      <c r="AJ92" s="41">
        <v>1</v>
      </c>
      <c r="AK92" s="41" t="s">
        <v>33</v>
      </c>
    </row>
    <row r="93" spans="1:37" s="6" customFormat="1" ht="51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0</v>
      </c>
      <c r="S93" s="9">
        <v>7</v>
      </c>
      <c r="T93" s="9">
        <v>3</v>
      </c>
      <c r="U93" s="9">
        <v>0</v>
      </c>
      <c r="V93" s="9">
        <v>2</v>
      </c>
      <c r="W93" s="9">
        <v>0</v>
      </c>
      <c r="X93" s="9">
        <v>0</v>
      </c>
      <c r="Y93" s="9">
        <v>2</v>
      </c>
      <c r="Z93" s="9">
        <v>0</v>
      </c>
      <c r="AA93" s="9">
        <v>1</v>
      </c>
      <c r="AB93" s="19" t="s">
        <v>90</v>
      </c>
      <c r="AC93" s="40" t="s">
        <v>34</v>
      </c>
      <c r="AD93" s="41">
        <v>67</v>
      </c>
      <c r="AE93" s="41">
        <v>67</v>
      </c>
      <c r="AF93" s="41">
        <v>62</v>
      </c>
      <c r="AG93" s="41">
        <v>58</v>
      </c>
      <c r="AH93" s="41">
        <v>54</v>
      </c>
      <c r="AI93" s="41">
        <v>50</v>
      </c>
      <c r="AJ93" s="41">
        <v>46</v>
      </c>
      <c r="AK93" s="41">
        <v>46</v>
      </c>
    </row>
    <row r="94" spans="1:37" s="6" customFormat="1" ht="4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0</v>
      </c>
      <c r="S94" s="9">
        <v>7</v>
      </c>
      <c r="T94" s="9">
        <v>3</v>
      </c>
      <c r="U94" s="9">
        <v>0</v>
      </c>
      <c r="V94" s="9">
        <v>3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28" t="s">
        <v>91</v>
      </c>
      <c r="AC94" s="39" t="s">
        <v>16</v>
      </c>
      <c r="AD94" s="43" t="s">
        <v>33</v>
      </c>
      <c r="AE94" s="47">
        <f aca="true" t="shared" si="7" ref="AE94:AJ94">AE96+AE98+AE103</f>
        <v>7238.3</v>
      </c>
      <c r="AF94" s="47">
        <f t="shared" si="7"/>
        <v>7686.4</v>
      </c>
      <c r="AG94" s="47">
        <f t="shared" si="7"/>
        <v>8373.6</v>
      </c>
      <c r="AH94" s="47">
        <f t="shared" si="7"/>
        <v>8373.6</v>
      </c>
      <c r="AI94" s="47">
        <f t="shared" si="7"/>
        <v>8373.6</v>
      </c>
      <c r="AJ94" s="47">
        <f t="shared" si="7"/>
        <v>8373.6</v>
      </c>
      <c r="AK94" s="41" t="s">
        <v>33</v>
      </c>
    </row>
    <row r="95" spans="1:37" s="6" customFormat="1" ht="48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>
        <v>0</v>
      </c>
      <c r="S95" s="9">
        <v>7</v>
      </c>
      <c r="T95" s="9">
        <v>3</v>
      </c>
      <c r="U95" s="9">
        <v>0</v>
      </c>
      <c r="V95" s="9">
        <v>3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19" t="s">
        <v>95</v>
      </c>
      <c r="AC95" s="22" t="s">
        <v>53</v>
      </c>
      <c r="AD95" s="22">
        <v>128203</v>
      </c>
      <c r="AE95" s="22">
        <v>128203</v>
      </c>
      <c r="AF95" s="22">
        <v>128203</v>
      </c>
      <c r="AG95" s="22">
        <v>128203</v>
      </c>
      <c r="AH95" s="22">
        <v>128203</v>
      </c>
      <c r="AI95" s="22">
        <v>128203</v>
      </c>
      <c r="AJ95" s="22">
        <v>128203</v>
      </c>
      <c r="AK95" s="22">
        <v>128203</v>
      </c>
    </row>
    <row r="96" spans="1:37" s="6" customFormat="1" ht="33" customHeight="1">
      <c r="A96" s="16">
        <v>6</v>
      </c>
      <c r="B96" s="16">
        <v>0</v>
      </c>
      <c r="C96" s="16">
        <v>0</v>
      </c>
      <c r="D96" s="16">
        <v>0</v>
      </c>
      <c r="E96" s="16">
        <v>5</v>
      </c>
      <c r="F96" s="16">
        <v>0</v>
      </c>
      <c r="G96" s="16">
        <v>3</v>
      </c>
      <c r="H96" s="16">
        <v>0</v>
      </c>
      <c r="I96" s="16">
        <v>7</v>
      </c>
      <c r="J96" s="16">
        <v>3</v>
      </c>
      <c r="K96" s="16">
        <v>0</v>
      </c>
      <c r="L96" s="16">
        <v>3</v>
      </c>
      <c r="M96" s="16">
        <v>4</v>
      </c>
      <c r="N96" s="16">
        <v>0</v>
      </c>
      <c r="O96" s="16">
        <v>1</v>
      </c>
      <c r="P96" s="16">
        <v>5</v>
      </c>
      <c r="Q96" s="16" t="s">
        <v>128</v>
      </c>
      <c r="R96" s="16">
        <v>0</v>
      </c>
      <c r="S96" s="16">
        <v>7</v>
      </c>
      <c r="T96" s="16">
        <v>3</v>
      </c>
      <c r="U96" s="16">
        <v>0</v>
      </c>
      <c r="V96" s="16">
        <v>3</v>
      </c>
      <c r="W96" s="16">
        <v>0</v>
      </c>
      <c r="X96" s="16">
        <v>0</v>
      </c>
      <c r="Y96" s="16">
        <v>1</v>
      </c>
      <c r="Z96" s="16">
        <v>0</v>
      </c>
      <c r="AA96" s="16">
        <v>0</v>
      </c>
      <c r="AB96" s="64" t="s">
        <v>75</v>
      </c>
      <c r="AC96" s="39" t="s">
        <v>16</v>
      </c>
      <c r="AD96" s="43" t="s">
        <v>33</v>
      </c>
      <c r="AE96" s="47">
        <v>1200</v>
      </c>
      <c r="AF96" s="47">
        <v>1200</v>
      </c>
      <c r="AG96" s="47">
        <v>1200</v>
      </c>
      <c r="AH96" s="47">
        <v>1200</v>
      </c>
      <c r="AI96" s="47">
        <v>1200</v>
      </c>
      <c r="AJ96" s="47">
        <v>1200</v>
      </c>
      <c r="AK96" s="43" t="s">
        <v>33</v>
      </c>
    </row>
    <row r="97" spans="1:37" s="8" customFormat="1" ht="33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>
        <v>0</v>
      </c>
      <c r="S97" s="9">
        <v>7</v>
      </c>
      <c r="T97" s="9">
        <v>3</v>
      </c>
      <c r="U97" s="9">
        <v>0</v>
      </c>
      <c r="V97" s="9">
        <v>3</v>
      </c>
      <c r="W97" s="9">
        <v>0</v>
      </c>
      <c r="X97" s="9">
        <v>0</v>
      </c>
      <c r="Y97" s="9">
        <v>1</v>
      </c>
      <c r="Z97" s="9">
        <v>0</v>
      </c>
      <c r="AA97" s="9">
        <v>1</v>
      </c>
      <c r="AB97" s="19" t="s">
        <v>73</v>
      </c>
      <c r="AC97" s="22" t="s">
        <v>74</v>
      </c>
      <c r="AD97" s="22" t="s">
        <v>33</v>
      </c>
      <c r="AE97" s="22">
        <v>11400</v>
      </c>
      <c r="AF97" s="22">
        <v>11400</v>
      </c>
      <c r="AG97" s="22">
        <v>11400</v>
      </c>
      <c r="AH97" s="22">
        <v>11400</v>
      </c>
      <c r="AI97" s="22">
        <v>11400</v>
      </c>
      <c r="AJ97" s="22">
        <v>11400</v>
      </c>
      <c r="AK97" s="21">
        <f>AE97+AF97+AG97+AH97+AI97+AJ97</f>
        <v>68400</v>
      </c>
    </row>
    <row r="98" spans="1:37" s="6" customFormat="1" ht="33" customHeight="1">
      <c r="A98" s="16">
        <v>6</v>
      </c>
      <c r="B98" s="16">
        <v>0</v>
      </c>
      <c r="C98" s="16">
        <v>0</v>
      </c>
      <c r="D98" s="16">
        <v>0</v>
      </c>
      <c r="E98" s="16">
        <v>5</v>
      </c>
      <c r="F98" s="16">
        <v>0</v>
      </c>
      <c r="G98" s="16">
        <v>3</v>
      </c>
      <c r="H98" s="16">
        <v>0</v>
      </c>
      <c r="I98" s="16">
        <v>7</v>
      </c>
      <c r="J98" s="16">
        <v>3</v>
      </c>
      <c r="K98" s="16">
        <v>0</v>
      </c>
      <c r="L98" s="16">
        <v>3</v>
      </c>
      <c r="M98" s="16">
        <v>4</v>
      </c>
      <c r="N98" s="16">
        <v>0</v>
      </c>
      <c r="O98" s="16">
        <v>2</v>
      </c>
      <c r="P98" s="16">
        <v>5</v>
      </c>
      <c r="Q98" s="16" t="s">
        <v>128</v>
      </c>
      <c r="R98" s="16">
        <v>0</v>
      </c>
      <c r="S98" s="16">
        <v>7</v>
      </c>
      <c r="T98" s="16">
        <v>3</v>
      </c>
      <c r="U98" s="16">
        <v>0</v>
      </c>
      <c r="V98" s="16">
        <v>3</v>
      </c>
      <c r="W98" s="16">
        <v>0</v>
      </c>
      <c r="X98" s="16">
        <v>0</v>
      </c>
      <c r="Y98" s="16">
        <v>2</v>
      </c>
      <c r="Z98" s="16">
        <v>0</v>
      </c>
      <c r="AA98" s="16">
        <v>0</v>
      </c>
      <c r="AB98" s="46" t="s">
        <v>76</v>
      </c>
      <c r="AC98" s="65" t="s">
        <v>16</v>
      </c>
      <c r="AD98" s="43" t="s">
        <v>33</v>
      </c>
      <c r="AE98" s="37">
        <v>5638.3</v>
      </c>
      <c r="AF98" s="37">
        <v>6086.4</v>
      </c>
      <c r="AG98" s="37">
        <v>6773.6</v>
      </c>
      <c r="AH98" s="37">
        <v>6773.6</v>
      </c>
      <c r="AI98" s="37">
        <v>6773.6</v>
      </c>
      <c r="AJ98" s="37">
        <v>6773.6</v>
      </c>
      <c r="AK98" s="43" t="s">
        <v>33</v>
      </c>
    </row>
    <row r="99" spans="1:37" s="6" customFormat="1" ht="33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>
        <v>0</v>
      </c>
      <c r="S99" s="9">
        <v>7</v>
      </c>
      <c r="T99" s="9">
        <v>3</v>
      </c>
      <c r="U99" s="9">
        <v>0</v>
      </c>
      <c r="V99" s="9">
        <v>3</v>
      </c>
      <c r="W99" s="9">
        <v>0</v>
      </c>
      <c r="X99" s="9">
        <v>0</v>
      </c>
      <c r="Y99" s="9">
        <v>2</v>
      </c>
      <c r="Z99" s="9">
        <v>0</v>
      </c>
      <c r="AA99" s="9">
        <v>1</v>
      </c>
      <c r="AB99" s="19" t="s">
        <v>80</v>
      </c>
      <c r="AC99" s="41" t="s">
        <v>18</v>
      </c>
      <c r="AD99" s="41" t="s">
        <v>33</v>
      </c>
      <c r="AE99" s="41">
        <v>2</v>
      </c>
      <c r="AF99" s="41">
        <v>2</v>
      </c>
      <c r="AG99" s="41">
        <v>2</v>
      </c>
      <c r="AH99" s="41">
        <v>2</v>
      </c>
      <c r="AI99" s="41">
        <v>2</v>
      </c>
      <c r="AJ99" s="41">
        <v>2</v>
      </c>
      <c r="AK99" s="41">
        <v>2</v>
      </c>
    </row>
    <row r="100" spans="1:37" s="6" customFormat="1" ht="33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>
        <v>0</v>
      </c>
      <c r="S100" s="9">
        <v>7</v>
      </c>
      <c r="T100" s="9">
        <v>3</v>
      </c>
      <c r="U100" s="9">
        <v>0</v>
      </c>
      <c r="V100" s="9">
        <v>3</v>
      </c>
      <c r="W100" s="9">
        <v>0</v>
      </c>
      <c r="X100" s="9">
        <v>0</v>
      </c>
      <c r="Y100" s="9">
        <v>2</v>
      </c>
      <c r="Z100" s="9">
        <v>0</v>
      </c>
      <c r="AA100" s="9">
        <v>2</v>
      </c>
      <c r="AB100" s="19" t="s">
        <v>79</v>
      </c>
      <c r="AC100" s="41" t="s">
        <v>18</v>
      </c>
      <c r="AD100" s="41" t="s">
        <v>33</v>
      </c>
      <c r="AE100" s="21">
        <v>59</v>
      </c>
      <c r="AF100" s="21">
        <v>59</v>
      </c>
      <c r="AG100" s="21">
        <v>59</v>
      </c>
      <c r="AH100" s="21">
        <v>59</v>
      </c>
      <c r="AI100" s="21">
        <v>59</v>
      </c>
      <c r="AJ100" s="21">
        <v>59</v>
      </c>
      <c r="AK100" s="21">
        <f>AE100+AF100+AG100+AH100+AI100+AJ100</f>
        <v>354</v>
      </c>
    </row>
    <row r="101" spans="1:37" s="6" customFormat="1" ht="33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>
        <v>0</v>
      </c>
      <c r="S101" s="9">
        <v>7</v>
      </c>
      <c r="T101" s="9">
        <v>3</v>
      </c>
      <c r="U101" s="9">
        <v>0</v>
      </c>
      <c r="V101" s="9">
        <v>3</v>
      </c>
      <c r="W101" s="9">
        <v>0</v>
      </c>
      <c r="X101" s="9">
        <v>0</v>
      </c>
      <c r="Y101" s="9">
        <v>2</v>
      </c>
      <c r="Z101" s="9">
        <v>0</v>
      </c>
      <c r="AA101" s="9">
        <v>3</v>
      </c>
      <c r="AB101" s="19" t="s">
        <v>78</v>
      </c>
      <c r="AC101" s="42" t="s">
        <v>18</v>
      </c>
      <c r="AD101" s="41" t="s">
        <v>33</v>
      </c>
      <c r="AE101" s="21">
        <v>12</v>
      </c>
      <c r="AF101" s="21">
        <v>12</v>
      </c>
      <c r="AG101" s="21">
        <v>12</v>
      </c>
      <c r="AH101" s="21">
        <v>12</v>
      </c>
      <c r="AI101" s="21">
        <v>12</v>
      </c>
      <c r="AJ101" s="21">
        <v>12</v>
      </c>
      <c r="AK101" s="41">
        <v>12</v>
      </c>
    </row>
    <row r="102" spans="1:38" s="6" customFormat="1" ht="33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0</v>
      </c>
      <c r="S102" s="9">
        <v>7</v>
      </c>
      <c r="T102" s="9">
        <v>3</v>
      </c>
      <c r="U102" s="9">
        <v>0</v>
      </c>
      <c r="V102" s="9">
        <v>3</v>
      </c>
      <c r="W102" s="9">
        <v>0</v>
      </c>
      <c r="X102" s="9">
        <v>0</v>
      </c>
      <c r="Y102" s="9">
        <v>2</v>
      </c>
      <c r="Z102" s="9">
        <v>0</v>
      </c>
      <c r="AA102" s="9">
        <v>4</v>
      </c>
      <c r="AB102" s="19" t="s">
        <v>77</v>
      </c>
      <c r="AC102" s="21" t="s">
        <v>69</v>
      </c>
      <c r="AD102" s="41" t="s">
        <v>33</v>
      </c>
      <c r="AE102" s="21">
        <v>1</v>
      </c>
      <c r="AF102" s="21" t="s">
        <v>33</v>
      </c>
      <c r="AG102" s="21" t="s">
        <v>33</v>
      </c>
      <c r="AH102" s="21" t="s">
        <v>33</v>
      </c>
      <c r="AI102" s="21" t="s">
        <v>33</v>
      </c>
      <c r="AJ102" s="21" t="s">
        <v>33</v>
      </c>
      <c r="AK102" s="41">
        <v>1</v>
      </c>
      <c r="AL102" s="17"/>
    </row>
    <row r="103" spans="1:38" s="6" customFormat="1" ht="48.75" customHeight="1">
      <c r="A103" s="16">
        <v>0</v>
      </c>
      <c r="B103" s="16">
        <v>5</v>
      </c>
      <c r="C103" s="16">
        <v>0</v>
      </c>
      <c r="D103" s="16">
        <v>0</v>
      </c>
      <c r="E103" s="16">
        <v>4</v>
      </c>
      <c r="F103" s="16">
        <v>1</v>
      </c>
      <c r="G103" s="16">
        <v>2</v>
      </c>
      <c r="H103" s="16">
        <v>0</v>
      </c>
      <c r="I103" s="16">
        <v>7</v>
      </c>
      <c r="J103" s="16">
        <v>3</v>
      </c>
      <c r="K103" s="16">
        <v>0</v>
      </c>
      <c r="L103" s="16">
        <v>3</v>
      </c>
      <c r="M103" s="16">
        <v>4</v>
      </c>
      <c r="N103" s="16">
        <v>0</v>
      </c>
      <c r="O103" s="16">
        <v>3</v>
      </c>
      <c r="P103" s="16">
        <v>5</v>
      </c>
      <c r="Q103" s="16" t="s">
        <v>128</v>
      </c>
      <c r="R103" s="16">
        <v>0</v>
      </c>
      <c r="S103" s="16">
        <v>7</v>
      </c>
      <c r="T103" s="16">
        <v>3</v>
      </c>
      <c r="U103" s="16">
        <v>0</v>
      </c>
      <c r="V103" s="16">
        <v>3</v>
      </c>
      <c r="W103" s="16">
        <v>0</v>
      </c>
      <c r="X103" s="16">
        <v>0</v>
      </c>
      <c r="Y103" s="16">
        <v>3</v>
      </c>
      <c r="Z103" s="16">
        <v>0</v>
      </c>
      <c r="AA103" s="16">
        <v>0</v>
      </c>
      <c r="AB103" s="46" t="s">
        <v>161</v>
      </c>
      <c r="AC103" s="37" t="s">
        <v>16</v>
      </c>
      <c r="AD103" s="37" t="s">
        <v>33</v>
      </c>
      <c r="AE103" s="45">
        <v>400</v>
      </c>
      <c r="AF103" s="45">
        <v>400</v>
      </c>
      <c r="AG103" s="45">
        <v>400</v>
      </c>
      <c r="AH103" s="45">
        <v>400</v>
      </c>
      <c r="AI103" s="45">
        <v>400</v>
      </c>
      <c r="AJ103" s="45">
        <v>400</v>
      </c>
      <c r="AK103" s="43" t="s">
        <v>33</v>
      </c>
      <c r="AL103" s="17"/>
    </row>
    <row r="104" spans="1:38" s="6" customFormat="1" ht="33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0</v>
      </c>
      <c r="S104" s="9">
        <v>7</v>
      </c>
      <c r="T104" s="9">
        <v>3</v>
      </c>
      <c r="U104" s="9">
        <v>0</v>
      </c>
      <c r="V104" s="9">
        <v>3</v>
      </c>
      <c r="W104" s="9">
        <v>0</v>
      </c>
      <c r="X104" s="9">
        <v>0</v>
      </c>
      <c r="Y104" s="9">
        <v>3</v>
      </c>
      <c r="Z104" s="9">
        <v>0</v>
      </c>
      <c r="AA104" s="9">
        <v>1</v>
      </c>
      <c r="AB104" s="19" t="s">
        <v>124</v>
      </c>
      <c r="AC104" s="21" t="s">
        <v>18</v>
      </c>
      <c r="AD104" s="21" t="s">
        <v>33</v>
      </c>
      <c r="AE104" s="21">
        <v>27</v>
      </c>
      <c r="AF104" s="21">
        <v>27</v>
      </c>
      <c r="AG104" s="21">
        <v>27</v>
      </c>
      <c r="AH104" s="21">
        <v>27</v>
      </c>
      <c r="AI104" s="21">
        <v>27</v>
      </c>
      <c r="AJ104" s="21">
        <v>27</v>
      </c>
      <c r="AK104" s="21">
        <f>SUM(AE104:AJ104)</f>
        <v>162</v>
      </c>
      <c r="AL104" s="17"/>
    </row>
    <row r="105" spans="1:38" s="6" customFormat="1" ht="5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>
        <v>0</v>
      </c>
      <c r="S105" s="9">
        <v>7</v>
      </c>
      <c r="T105" s="9">
        <v>3</v>
      </c>
      <c r="U105" s="9">
        <v>0</v>
      </c>
      <c r="V105" s="9">
        <v>4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46" t="s">
        <v>92</v>
      </c>
      <c r="AC105" s="37" t="s">
        <v>16</v>
      </c>
      <c r="AD105" s="37" t="s">
        <v>33</v>
      </c>
      <c r="AE105" s="45">
        <f aca="true" t="shared" si="8" ref="AE105:AJ105">AE107</f>
        <v>410</v>
      </c>
      <c r="AF105" s="45">
        <f t="shared" si="8"/>
        <v>410</v>
      </c>
      <c r="AG105" s="45">
        <f t="shared" si="8"/>
        <v>410</v>
      </c>
      <c r="AH105" s="45">
        <f t="shared" si="8"/>
        <v>410</v>
      </c>
      <c r="AI105" s="45">
        <f t="shared" si="8"/>
        <v>410</v>
      </c>
      <c r="AJ105" s="45">
        <f t="shared" si="8"/>
        <v>410</v>
      </c>
      <c r="AK105" s="43" t="s">
        <v>33</v>
      </c>
      <c r="AL105" s="17"/>
    </row>
    <row r="106" spans="1:38" s="6" customFormat="1" ht="33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0</v>
      </c>
      <c r="S106" s="9">
        <v>7</v>
      </c>
      <c r="T106" s="9">
        <v>3</v>
      </c>
      <c r="U106" s="9">
        <v>0</v>
      </c>
      <c r="V106" s="9">
        <v>4</v>
      </c>
      <c r="W106" s="9">
        <v>0</v>
      </c>
      <c r="X106" s="9">
        <v>0</v>
      </c>
      <c r="Y106" s="9">
        <v>0</v>
      </c>
      <c r="Z106" s="9">
        <v>0</v>
      </c>
      <c r="AA106" s="9">
        <v>1</v>
      </c>
      <c r="AB106" s="19" t="s">
        <v>93</v>
      </c>
      <c r="AC106" s="21" t="s">
        <v>17</v>
      </c>
      <c r="AD106" s="21">
        <v>65</v>
      </c>
      <c r="AE106" s="21">
        <v>68</v>
      </c>
      <c r="AF106" s="21">
        <v>71</v>
      </c>
      <c r="AG106" s="21">
        <v>73</v>
      </c>
      <c r="AH106" s="21">
        <v>76</v>
      </c>
      <c r="AI106" s="21">
        <v>79</v>
      </c>
      <c r="AJ106" s="21">
        <v>82</v>
      </c>
      <c r="AK106" s="41">
        <v>82</v>
      </c>
      <c r="AL106" s="17"/>
    </row>
    <row r="107" spans="1:38" s="6" customFormat="1" ht="33" customHeight="1">
      <c r="A107" s="16">
        <v>6</v>
      </c>
      <c r="B107" s="16">
        <v>0</v>
      </c>
      <c r="C107" s="16">
        <v>0</v>
      </c>
      <c r="D107" s="16">
        <v>0</v>
      </c>
      <c r="E107" s="16">
        <v>5</v>
      </c>
      <c r="F107" s="16">
        <v>0</v>
      </c>
      <c r="G107" s="16">
        <v>3</v>
      </c>
      <c r="H107" s="16">
        <v>0</v>
      </c>
      <c r="I107" s="16">
        <v>7</v>
      </c>
      <c r="J107" s="16">
        <v>3</v>
      </c>
      <c r="K107" s="16">
        <v>0</v>
      </c>
      <c r="L107" s="16">
        <v>4</v>
      </c>
      <c r="M107" s="16">
        <v>4</v>
      </c>
      <c r="N107" s="16">
        <v>0</v>
      </c>
      <c r="O107" s="16">
        <v>1</v>
      </c>
      <c r="P107" s="16">
        <v>5</v>
      </c>
      <c r="Q107" s="16" t="s">
        <v>128</v>
      </c>
      <c r="R107" s="16">
        <v>0</v>
      </c>
      <c r="S107" s="16">
        <v>7</v>
      </c>
      <c r="T107" s="16">
        <v>3</v>
      </c>
      <c r="U107" s="16">
        <v>0</v>
      </c>
      <c r="V107" s="16">
        <v>4</v>
      </c>
      <c r="W107" s="16">
        <v>0</v>
      </c>
      <c r="X107" s="16">
        <v>0</v>
      </c>
      <c r="Y107" s="16">
        <v>1</v>
      </c>
      <c r="Z107" s="16">
        <v>0</v>
      </c>
      <c r="AA107" s="16">
        <v>0</v>
      </c>
      <c r="AB107" s="46" t="s">
        <v>136</v>
      </c>
      <c r="AC107" s="37" t="s">
        <v>16</v>
      </c>
      <c r="AD107" s="37" t="s">
        <v>33</v>
      </c>
      <c r="AE107" s="45">
        <v>410</v>
      </c>
      <c r="AF107" s="45">
        <v>410</v>
      </c>
      <c r="AG107" s="45">
        <v>410</v>
      </c>
      <c r="AH107" s="45">
        <v>410</v>
      </c>
      <c r="AI107" s="45">
        <v>410</v>
      </c>
      <c r="AJ107" s="45">
        <v>410</v>
      </c>
      <c r="AK107" s="43" t="s">
        <v>33</v>
      </c>
      <c r="AL107" s="17"/>
    </row>
    <row r="108" spans="1:37" s="6" customFormat="1" ht="33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0</v>
      </c>
      <c r="S108" s="9">
        <v>7</v>
      </c>
      <c r="T108" s="9">
        <v>3</v>
      </c>
      <c r="U108" s="9">
        <v>0</v>
      </c>
      <c r="V108" s="9">
        <v>4</v>
      </c>
      <c r="W108" s="9">
        <v>0</v>
      </c>
      <c r="X108" s="9">
        <v>0</v>
      </c>
      <c r="Y108" s="9">
        <v>1</v>
      </c>
      <c r="Z108" s="9">
        <v>0</v>
      </c>
      <c r="AA108" s="9">
        <v>1</v>
      </c>
      <c r="AB108" s="19" t="s">
        <v>139</v>
      </c>
      <c r="AC108" s="21" t="s">
        <v>69</v>
      </c>
      <c r="AD108" s="21" t="s">
        <v>33</v>
      </c>
      <c r="AE108" s="21">
        <v>2</v>
      </c>
      <c r="AF108" s="21">
        <v>2</v>
      </c>
      <c r="AG108" s="21">
        <v>2</v>
      </c>
      <c r="AH108" s="21">
        <v>2</v>
      </c>
      <c r="AI108" s="21">
        <v>2</v>
      </c>
      <c r="AJ108" s="21">
        <v>2</v>
      </c>
      <c r="AK108" s="41">
        <v>2</v>
      </c>
    </row>
    <row r="109" spans="1:37" s="6" customFormat="1" ht="78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>
        <v>0</v>
      </c>
      <c r="S109" s="9">
        <v>7</v>
      </c>
      <c r="T109" s="9">
        <v>3</v>
      </c>
      <c r="U109" s="9">
        <v>0</v>
      </c>
      <c r="V109" s="9">
        <v>4</v>
      </c>
      <c r="W109" s="9">
        <v>0</v>
      </c>
      <c r="X109" s="9">
        <v>0</v>
      </c>
      <c r="Y109" s="9">
        <v>2</v>
      </c>
      <c r="Z109" s="9">
        <v>0</v>
      </c>
      <c r="AA109" s="9">
        <v>0</v>
      </c>
      <c r="AB109" s="19" t="s">
        <v>143</v>
      </c>
      <c r="AC109" s="21" t="s">
        <v>81</v>
      </c>
      <c r="AD109" s="21" t="s">
        <v>33</v>
      </c>
      <c r="AE109" s="21">
        <v>1</v>
      </c>
      <c r="AF109" s="21">
        <v>1</v>
      </c>
      <c r="AG109" s="21">
        <v>1</v>
      </c>
      <c r="AH109" s="21">
        <v>1</v>
      </c>
      <c r="AI109" s="21">
        <v>1</v>
      </c>
      <c r="AJ109" s="21">
        <v>1</v>
      </c>
      <c r="AK109" s="41" t="s">
        <v>33</v>
      </c>
    </row>
    <row r="110" spans="1:37" s="6" customFormat="1" ht="22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>
        <v>0</v>
      </c>
      <c r="S110" s="9">
        <v>7</v>
      </c>
      <c r="T110" s="9">
        <v>3</v>
      </c>
      <c r="U110" s="9">
        <v>0</v>
      </c>
      <c r="V110" s="9">
        <v>4</v>
      </c>
      <c r="W110" s="9">
        <v>0</v>
      </c>
      <c r="X110" s="9">
        <v>0</v>
      </c>
      <c r="Y110" s="9">
        <v>2</v>
      </c>
      <c r="Z110" s="9">
        <v>0</v>
      </c>
      <c r="AA110" s="9">
        <v>1</v>
      </c>
      <c r="AB110" s="19" t="s">
        <v>144</v>
      </c>
      <c r="AC110" s="21" t="s">
        <v>34</v>
      </c>
      <c r="AD110" s="21" t="s">
        <v>33</v>
      </c>
      <c r="AE110" s="21">
        <v>3</v>
      </c>
      <c r="AF110" s="21">
        <v>3</v>
      </c>
      <c r="AG110" s="21">
        <v>3</v>
      </c>
      <c r="AH110" s="21">
        <v>3</v>
      </c>
      <c r="AI110" s="21">
        <v>3</v>
      </c>
      <c r="AJ110" s="21">
        <v>3</v>
      </c>
      <c r="AK110" s="41">
        <v>18</v>
      </c>
    </row>
    <row r="111" spans="1:37" s="6" customFormat="1" ht="33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9">
        <v>0</v>
      </c>
      <c r="S111" s="9">
        <v>7</v>
      </c>
      <c r="T111" s="9">
        <v>3</v>
      </c>
      <c r="U111" s="9">
        <v>0</v>
      </c>
      <c r="V111" s="9">
        <v>5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46" t="s">
        <v>162</v>
      </c>
      <c r="AC111" s="37" t="s">
        <v>16</v>
      </c>
      <c r="AD111" s="56" t="s">
        <v>33</v>
      </c>
      <c r="AE111" s="59">
        <v>800</v>
      </c>
      <c r="AF111" s="59">
        <v>800</v>
      </c>
      <c r="AG111" s="59">
        <v>800</v>
      </c>
      <c r="AH111" s="59">
        <v>800</v>
      </c>
      <c r="AI111" s="59">
        <v>800</v>
      </c>
      <c r="AJ111" s="59">
        <v>800</v>
      </c>
      <c r="AK111" s="56" t="s">
        <v>33</v>
      </c>
    </row>
    <row r="112" spans="1:37" s="6" customFormat="1" ht="33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9">
        <v>0</v>
      </c>
      <c r="S112" s="9">
        <v>7</v>
      </c>
      <c r="T112" s="9">
        <v>3</v>
      </c>
      <c r="U112" s="9">
        <v>0</v>
      </c>
      <c r="V112" s="9">
        <v>5</v>
      </c>
      <c r="W112" s="9">
        <v>0</v>
      </c>
      <c r="X112" s="9">
        <v>0</v>
      </c>
      <c r="Y112" s="9">
        <v>0</v>
      </c>
      <c r="Z112" s="9">
        <v>0</v>
      </c>
      <c r="AA112" s="9">
        <v>1</v>
      </c>
      <c r="AB112" s="19" t="s">
        <v>137</v>
      </c>
      <c r="AC112" s="37" t="s">
        <v>17</v>
      </c>
      <c r="AD112" s="60">
        <v>88</v>
      </c>
      <c r="AE112" s="61">
        <v>88.5</v>
      </c>
      <c r="AF112" s="61">
        <v>89</v>
      </c>
      <c r="AG112" s="61">
        <v>89.5</v>
      </c>
      <c r="AH112" s="61">
        <v>90</v>
      </c>
      <c r="AI112" s="61">
        <v>90.5</v>
      </c>
      <c r="AJ112" s="61">
        <v>91</v>
      </c>
      <c r="AK112" s="60">
        <v>91</v>
      </c>
    </row>
    <row r="113" spans="1:37" s="6" customFormat="1" ht="69" customHeight="1">
      <c r="A113" s="16">
        <v>6</v>
      </c>
      <c r="B113" s="16">
        <v>0</v>
      </c>
      <c r="C113" s="16">
        <v>0</v>
      </c>
      <c r="D113" s="16">
        <v>0</v>
      </c>
      <c r="E113" s="16">
        <v>5</v>
      </c>
      <c r="F113" s="16">
        <v>0</v>
      </c>
      <c r="G113" s="16">
        <v>5</v>
      </c>
      <c r="H113" s="16">
        <v>0</v>
      </c>
      <c r="I113" s="16">
        <v>7</v>
      </c>
      <c r="J113" s="16">
        <v>3</v>
      </c>
      <c r="K113" s="16">
        <v>0</v>
      </c>
      <c r="L113" s="16">
        <v>5</v>
      </c>
      <c r="M113" s="16">
        <v>4</v>
      </c>
      <c r="N113" s="16">
        <v>0</v>
      </c>
      <c r="O113" s="16">
        <v>1</v>
      </c>
      <c r="P113" s="16">
        <v>5</v>
      </c>
      <c r="Q113" s="16" t="s">
        <v>128</v>
      </c>
      <c r="R113" s="16">
        <v>0</v>
      </c>
      <c r="S113" s="16">
        <v>7</v>
      </c>
      <c r="T113" s="16">
        <v>3</v>
      </c>
      <c r="U113" s="16">
        <v>0</v>
      </c>
      <c r="V113" s="16">
        <v>5</v>
      </c>
      <c r="W113" s="16">
        <v>0</v>
      </c>
      <c r="X113" s="16">
        <v>0</v>
      </c>
      <c r="Y113" s="16">
        <v>1</v>
      </c>
      <c r="Z113" s="16">
        <v>0</v>
      </c>
      <c r="AA113" s="16">
        <v>0</v>
      </c>
      <c r="AB113" s="46" t="s">
        <v>138</v>
      </c>
      <c r="AC113" s="66" t="s">
        <v>16</v>
      </c>
      <c r="AD113" s="43" t="s">
        <v>115</v>
      </c>
      <c r="AE113" s="59">
        <v>800</v>
      </c>
      <c r="AF113" s="59">
        <v>800</v>
      </c>
      <c r="AG113" s="59">
        <v>800</v>
      </c>
      <c r="AH113" s="59">
        <v>800</v>
      </c>
      <c r="AI113" s="59">
        <v>800</v>
      </c>
      <c r="AJ113" s="59">
        <v>800</v>
      </c>
      <c r="AK113" s="43" t="s">
        <v>33</v>
      </c>
    </row>
    <row r="114" spans="1:37" s="6" customFormat="1" ht="54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>
        <v>0</v>
      </c>
      <c r="S114" s="9">
        <v>7</v>
      </c>
      <c r="T114" s="9">
        <v>3</v>
      </c>
      <c r="U114" s="9">
        <v>0</v>
      </c>
      <c r="V114" s="9">
        <v>5</v>
      </c>
      <c r="W114" s="9">
        <v>0</v>
      </c>
      <c r="X114" s="9">
        <v>0</v>
      </c>
      <c r="Y114" s="9">
        <v>1</v>
      </c>
      <c r="Z114" s="9">
        <v>0</v>
      </c>
      <c r="AA114" s="9">
        <v>1</v>
      </c>
      <c r="AB114" s="19" t="s">
        <v>140</v>
      </c>
      <c r="AC114" s="53" t="s">
        <v>17</v>
      </c>
      <c r="AD114" s="52" t="s">
        <v>33</v>
      </c>
      <c r="AE114" s="62">
        <v>17.5</v>
      </c>
      <c r="AF114" s="62">
        <v>17.5</v>
      </c>
      <c r="AG114" s="62">
        <v>17.5</v>
      </c>
      <c r="AH114" s="62">
        <v>17.5</v>
      </c>
      <c r="AI114" s="62">
        <v>17.5</v>
      </c>
      <c r="AJ114" s="62">
        <v>17.5</v>
      </c>
      <c r="AK114" s="62">
        <v>17.5</v>
      </c>
    </row>
    <row r="115" spans="1:37" s="6" customFormat="1" ht="33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>
        <v>0</v>
      </c>
      <c r="S115" s="9">
        <v>7</v>
      </c>
      <c r="T115" s="9">
        <v>3</v>
      </c>
      <c r="U115" s="9">
        <v>0</v>
      </c>
      <c r="V115" s="9">
        <v>5</v>
      </c>
      <c r="W115" s="9">
        <v>0</v>
      </c>
      <c r="X115" s="9">
        <v>0</v>
      </c>
      <c r="Y115" s="9">
        <v>2</v>
      </c>
      <c r="Z115" s="9">
        <v>0</v>
      </c>
      <c r="AA115" s="9">
        <v>0</v>
      </c>
      <c r="AB115" s="19" t="s">
        <v>141</v>
      </c>
      <c r="AC115" s="19" t="s">
        <v>81</v>
      </c>
      <c r="AD115" s="54" t="s">
        <v>33</v>
      </c>
      <c r="AE115" s="54">
        <v>1</v>
      </c>
      <c r="AF115" s="54">
        <v>1</v>
      </c>
      <c r="AG115" s="54">
        <v>1</v>
      </c>
      <c r="AH115" s="54">
        <v>1</v>
      </c>
      <c r="AI115" s="54">
        <v>1</v>
      </c>
      <c r="AJ115" s="54">
        <v>1</v>
      </c>
      <c r="AK115" s="54" t="s">
        <v>33</v>
      </c>
    </row>
    <row r="116" spans="1:37" s="6" customFormat="1" ht="27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>
        <v>0</v>
      </c>
      <c r="S116" s="9">
        <v>7</v>
      </c>
      <c r="T116" s="9">
        <v>3</v>
      </c>
      <c r="U116" s="9">
        <v>0</v>
      </c>
      <c r="V116" s="9">
        <v>5</v>
      </c>
      <c r="W116" s="9">
        <v>0</v>
      </c>
      <c r="X116" s="9">
        <v>0</v>
      </c>
      <c r="Y116" s="9">
        <v>2</v>
      </c>
      <c r="Z116" s="9">
        <v>0</v>
      </c>
      <c r="AA116" s="9">
        <v>1</v>
      </c>
      <c r="AB116" s="55" t="s">
        <v>155</v>
      </c>
      <c r="AC116" s="19" t="s">
        <v>142</v>
      </c>
      <c r="AD116" s="22" t="s">
        <v>33</v>
      </c>
      <c r="AE116" s="22">
        <v>11137</v>
      </c>
      <c r="AF116" s="22">
        <v>11100</v>
      </c>
      <c r="AG116" s="22">
        <v>11000</v>
      </c>
      <c r="AH116" s="22">
        <v>10900</v>
      </c>
      <c r="AI116" s="22">
        <v>10700</v>
      </c>
      <c r="AJ116" s="22">
        <v>10500</v>
      </c>
      <c r="AK116" s="22">
        <v>10500</v>
      </c>
    </row>
    <row r="117" spans="28:37" s="6" customFormat="1" ht="33" customHeight="1">
      <c r="AB117" s="15"/>
      <c r="AC117" s="57"/>
      <c r="AD117" s="57"/>
      <c r="AE117" s="57"/>
      <c r="AF117" s="57"/>
      <c r="AG117" s="57"/>
      <c r="AH117" s="57"/>
      <c r="AI117" s="57"/>
      <c r="AJ117" s="57"/>
      <c r="AK117" s="57"/>
    </row>
    <row r="118" spans="28:37" s="6" customFormat="1" ht="33" customHeight="1">
      <c r="AB118" s="15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28:37" s="6" customFormat="1" ht="33" customHeight="1">
      <c r="AB119" s="15"/>
      <c r="AC119" s="57"/>
      <c r="AD119" s="57"/>
      <c r="AE119" s="57"/>
      <c r="AF119" s="57"/>
      <c r="AG119" s="57"/>
      <c r="AH119" s="57"/>
      <c r="AI119" s="57"/>
      <c r="AJ119" s="57"/>
      <c r="AK119" s="57"/>
    </row>
    <row r="120" s="6" customFormat="1" ht="33" customHeight="1">
      <c r="AB120" s="15"/>
    </row>
    <row r="121" s="6" customFormat="1" ht="33" customHeight="1">
      <c r="AB121" s="15"/>
    </row>
    <row r="122" s="6" customFormat="1" ht="33" customHeight="1">
      <c r="AB122" s="15"/>
    </row>
    <row r="123" s="6" customFormat="1" ht="33" customHeight="1">
      <c r="AB123" s="15"/>
    </row>
    <row r="124" s="6" customFormat="1" ht="33" customHeight="1">
      <c r="AB124" s="15"/>
    </row>
    <row r="125" s="6" customFormat="1" ht="33" customHeight="1">
      <c r="AB125" s="15"/>
    </row>
    <row r="126" s="6" customFormat="1" ht="33" customHeight="1">
      <c r="AB126" s="15"/>
    </row>
    <row r="127" s="6" customFormat="1" ht="33" customHeight="1">
      <c r="AB127" s="15"/>
    </row>
    <row r="128" s="6" customFormat="1" ht="33" customHeight="1">
      <c r="AB128" s="15"/>
    </row>
    <row r="129" s="6" customFormat="1" ht="33" customHeight="1">
      <c r="AB129" s="15"/>
    </row>
    <row r="130" s="6" customFormat="1" ht="33" customHeight="1">
      <c r="AB130" s="15"/>
    </row>
    <row r="131" s="6" customFormat="1" ht="33" customHeight="1">
      <c r="AB131" s="15"/>
    </row>
    <row r="132" s="6" customFormat="1" ht="33" customHeight="1">
      <c r="AB132" s="15"/>
    </row>
    <row r="133" s="6" customFormat="1" ht="33" customHeight="1">
      <c r="AB133" s="15"/>
    </row>
    <row r="134" s="6" customFormat="1" ht="33" customHeight="1">
      <c r="AB134" s="15"/>
    </row>
    <row r="135" s="6" customFormat="1" ht="33" customHeight="1">
      <c r="AB135" s="15"/>
    </row>
    <row r="136" s="6" customFormat="1" ht="33" customHeight="1">
      <c r="AB136" s="15"/>
    </row>
    <row r="137" s="6" customFormat="1" ht="33" customHeight="1">
      <c r="AB137" s="15"/>
    </row>
    <row r="138" s="6" customFormat="1" ht="33" customHeight="1">
      <c r="AB138" s="15"/>
    </row>
    <row r="139" s="6" customFormat="1" ht="33" customHeight="1">
      <c r="AB139" s="15"/>
    </row>
    <row r="140" s="6" customFormat="1" ht="33" customHeight="1">
      <c r="AB140" s="15"/>
    </row>
    <row r="141" ht="33" customHeight="1">
      <c r="AB141" s="3"/>
    </row>
    <row r="142" ht="33" customHeight="1">
      <c r="AB142" s="3"/>
    </row>
    <row r="143" ht="33" customHeight="1">
      <c r="AB143" s="3"/>
    </row>
    <row r="144" ht="33" customHeight="1">
      <c r="AB144" s="3"/>
    </row>
  </sheetData>
  <sheetProtection/>
  <mergeCells count="53"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  <mergeCell ref="A4:AC4"/>
    <mergeCell ref="A2:AB2"/>
    <mergeCell ref="B3:AB3"/>
    <mergeCell ref="H5:N5"/>
    <mergeCell ref="AE3:AK3"/>
    <mergeCell ref="AE4:AK4"/>
    <mergeCell ref="AE5:AK5"/>
    <mergeCell ref="AE2:AK2"/>
    <mergeCell ref="AM2:AS2"/>
    <mergeCell ref="AM3:AS3"/>
    <mergeCell ref="AM4:AS4"/>
    <mergeCell ref="AM5:AS5"/>
    <mergeCell ref="AJ19:AJ20"/>
    <mergeCell ref="AE18:AJ18"/>
    <mergeCell ref="AE6:AK6"/>
    <mergeCell ref="AK19:AK20"/>
    <mergeCell ref="AE19:AE20"/>
    <mergeCell ref="AF19:AF20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A9:R9"/>
    <mergeCell ref="A13:T13"/>
    <mergeCell ref="A15:AH15"/>
    <mergeCell ref="A11:R11"/>
    <mergeCell ref="A14:V14"/>
    <mergeCell ref="A10:R10"/>
    <mergeCell ref="AM7:AS7"/>
    <mergeCell ref="AN9:AS9"/>
    <mergeCell ref="AN10:AS10"/>
    <mergeCell ref="AN8:AS8"/>
    <mergeCell ref="A18:Q18"/>
    <mergeCell ref="D19:E20"/>
    <mergeCell ref="F19:G20"/>
    <mergeCell ref="T19:T20"/>
    <mergeCell ref="A16:AG16"/>
    <mergeCell ref="A12:S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2017-11-13T12:41:38Z</cp:lastPrinted>
  <dcterms:created xsi:type="dcterms:W3CDTF">2013-08-05T12:36:42Z</dcterms:created>
  <dcterms:modified xsi:type="dcterms:W3CDTF">2017-11-13T12:58:00Z</dcterms:modified>
  <cp:category/>
  <cp:version/>
  <cp:contentType/>
  <cp:contentStatus/>
</cp:coreProperties>
</file>