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3890" activeTab="1"/>
  </bookViews>
  <sheets>
    <sheet name="Rocp_Ch" sheetId="1" r:id="rId1"/>
    <sheet name="Лист2" sheetId="2" r:id="rId2"/>
    <sheet name="Лист3" sheetId="3" r:id="rId3"/>
  </sheets>
  <definedNames>
    <definedName name="_xlnm.Print_Titles" localSheetId="0">'Rocp_Ch'!$13:$15</definedName>
  </definedNames>
  <calcPr fullCalcOnLoad="1"/>
</workbook>
</file>

<file path=xl/sharedStrings.xml><?xml version="1.0" encoding="utf-8"?>
<sst xmlns="http://schemas.openxmlformats.org/spreadsheetml/2006/main" count="987" uniqueCount="366">
  <si>
    <t>П/П</t>
  </si>
  <si>
    <t xml:space="preserve">ППП Р П КЦСР КВР </t>
  </si>
  <si>
    <t>ВСЕГО:</t>
  </si>
  <si>
    <t>Наименование</t>
  </si>
  <si>
    <t>В том числе по кварталам</t>
  </si>
  <si>
    <t>I квартал</t>
  </si>
  <si>
    <t>II квартал</t>
  </si>
  <si>
    <t>III квартал</t>
  </si>
  <si>
    <t>IV квартал</t>
  </si>
  <si>
    <t xml:space="preserve">001 </t>
  </si>
  <si>
    <t>СОБРАНИЕ ДЕПУТАТОВ ЗАПАДНОДВИНСКОГО РАЙОНА  ТВЕРСКОЙ ОБЛАСТИ</t>
  </si>
  <si>
    <t xml:space="preserve">001 01 </t>
  </si>
  <si>
    <t>Общегосударственные вопросы</t>
  </si>
  <si>
    <t xml:space="preserve">001 01 03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</si>
  <si>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</si>
  <si>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001 01 03 0020400 </t>
  </si>
  <si>
    <t>Центральный аппарат</t>
  </si>
  <si>
    <t xml:space="preserve">001 01 03 0020400 500 </t>
  </si>
  <si>
    <t>Выполнение функций органами местного самоуправления</t>
  </si>
  <si>
    <t xml:space="preserve">001 01 03 0021100 </t>
  </si>
  <si>
    <t>Председатель представительного органа муниципального образования</t>
  </si>
  <si>
    <t xml:space="preserve">001 01 03 0021100 500 </t>
  </si>
  <si>
    <t xml:space="preserve">001 01 14 </t>
  </si>
  <si>
    <t>Другие общегосударственные вопросы</t>
  </si>
  <si>
    <t xml:space="preserve">001 01 14 5180100 </t>
  </si>
  <si>
    <t>Реформирование региональных финансов</t>
  </si>
  <si>
    <t xml:space="preserve">001 01 14 5180100 500 </t>
  </si>
  <si>
    <t xml:space="preserve">002 </t>
  </si>
  <si>
    <t>АДМИНИСТРАЦИЯ ЗАПАДНОДВИНСКОГО  РАЙОНА  ТВЕРСКОЙ ОБЛАСТИ</t>
  </si>
  <si>
    <t xml:space="preserve">002 01 </t>
  </si>
  <si>
    <t xml:space="preserve">002 01 02 </t>
  </si>
  <si>
    <t>Функционирование высшего должностного лица субъекта Российской Федерации и муниципального образования</t>
  </si>
  <si>
    <t xml:space="preserve">002 01 02 0020300 </t>
  </si>
  <si>
    <t>Глава муниципального образования</t>
  </si>
  <si>
    <t xml:space="preserve">002 01 02 0020300 500 </t>
  </si>
  <si>
    <t xml:space="preserve">002 01 04 </t>
  </si>
  <si>
    <t>Функционирование Правительства Российской Федерации, высших исплнительных органов государственной власти субъектов Российской Федерации, местных администраций</t>
  </si>
  <si>
    <t xml:space="preserve">002 01 04 0020400 </t>
  </si>
  <si>
    <t xml:space="preserve">002 01 04 0020400 500 </t>
  </si>
  <si>
    <t xml:space="preserve">002 01 04 0700500 </t>
  </si>
  <si>
    <t>Резервные фонды местных администраций</t>
  </si>
  <si>
    <t xml:space="preserve">002 01 04 0700500 013 </t>
  </si>
  <si>
    <t>Прочие расходы</t>
  </si>
  <si>
    <t xml:space="preserve">002 01 05 </t>
  </si>
  <si>
    <t>Судебная система</t>
  </si>
  <si>
    <t xml:space="preserve">002 01 05 0014000 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</si>
  <si>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</si>
  <si>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002 01 05 0014000 500 </t>
  </si>
  <si>
    <t xml:space="preserve">002 01 14 </t>
  </si>
  <si>
    <t xml:space="preserve">002 01 14 0900200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</si>
  <si>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</si>
  <si>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002 01 14 0900200 500 </t>
  </si>
  <si>
    <t xml:space="preserve">002 01 14 0920305 </t>
  </si>
  <si>
    <t>Прочие выплаты по обязательствам государства</t>
  </si>
  <si>
    <t xml:space="preserve">002 01 14 0920305 500 </t>
  </si>
  <si>
    <t xml:space="preserve">002 01 14 1020102 </t>
  </si>
  <si>
    <t>Бюджетные инвестиции в объекты капитального строительства собственности муниципальных образований</t>
  </si>
  <si>
    <t xml:space="preserve">002 01 14 1020102 003 </t>
  </si>
  <si>
    <t>Бюджетные инвестиции</t>
  </si>
  <si>
    <t xml:space="preserve">002 01 14 5180100 </t>
  </si>
  <si>
    <t xml:space="preserve">002 01 14 5180100 500 </t>
  </si>
  <si>
    <t xml:space="preserve">002 01 14 5180200 </t>
  </si>
  <si>
    <t>Реформирование муниципальных финансов</t>
  </si>
  <si>
    <t xml:space="preserve">002 01 14 5180200 500 </t>
  </si>
  <si>
    <t xml:space="preserve">002 01 14 5206900 </t>
  </si>
  <si>
    <t>Проведение капитального ремонта зданий и помещений, находящихся в муниципальной собственности и используемых для размещения отделений связи</t>
  </si>
  <si>
    <t xml:space="preserve">002 01 14 5206900 500 </t>
  </si>
  <si>
    <t xml:space="preserve">002 03 </t>
  </si>
  <si>
    <t>Национальная безопасность и правоохранительная деятельность</t>
  </si>
  <si>
    <t xml:space="preserve">002 03 09 </t>
  </si>
  <si>
    <t>Предупреждение и ликвидация последствий черезвычайных ситуаций природного и техногенного характера, гражданская оборона</t>
  </si>
  <si>
    <t xml:space="preserve">002 03 09 2180100 </t>
  </si>
  <si>
    <t>Предупреждение и ликвидация последствий черезвычайных ситуаций природного и техногенного характера</t>
  </si>
  <si>
    <t xml:space="preserve">002 03 09 2180100 014 </t>
  </si>
  <si>
    <t>Функционирование органов в сфере национальной безопасности, правоохранительной деятельности</t>
  </si>
  <si>
    <t xml:space="preserve">002 04 </t>
  </si>
  <si>
    <t>Национальная экономика</t>
  </si>
  <si>
    <t xml:space="preserve">002 04 05 </t>
  </si>
  <si>
    <t>Сельское хозяйство и рыболовство</t>
  </si>
  <si>
    <t xml:space="preserve">002 04 05 2600200 </t>
  </si>
  <si>
    <t>Субсидии на возмещение части затрат на уплату процентов по кредитам, полученным в российских кредитных организациях, и займа, полученным в сельскохозяйственных кредитных потребительских кооперативах, личными подсобными хозяйствами, сельскохозяйственными потребительскими кооперативами, крестьянскими  хозяйствами  на срок от 2 до 8 лет</t>
  </si>
  <si>
    <t xml:space="preserve">002 04 05 2600200 006 </t>
  </si>
  <si>
    <t>Субсидии юридическим лицам</t>
  </si>
  <si>
    <t xml:space="preserve">002 04 08 </t>
  </si>
  <si>
    <t>Транспорт</t>
  </si>
  <si>
    <t xml:space="preserve">002 04 08 3030200 </t>
  </si>
  <si>
    <t>Отдельные мероприятия в области автомобильного транспорта</t>
  </si>
  <si>
    <t xml:space="preserve">002 04 08 3030200 006 </t>
  </si>
  <si>
    <t xml:space="preserve">002 04 12 </t>
  </si>
  <si>
    <t>Другие вопросы в области национальной экономики</t>
  </si>
  <si>
    <t xml:space="preserve">002 04 12 7950000 </t>
  </si>
  <si>
    <t>Целевые программы муниципальных образований</t>
  </si>
  <si>
    <t xml:space="preserve">002 04 12 7950000 500 </t>
  </si>
  <si>
    <t xml:space="preserve">002 07 </t>
  </si>
  <si>
    <t>Образование</t>
  </si>
  <si>
    <t xml:space="preserve">002 07 07 </t>
  </si>
  <si>
    <t>Молодежная политика и оздоровление детей</t>
  </si>
  <si>
    <t xml:space="preserve">002 07 07 7950000 </t>
  </si>
  <si>
    <t xml:space="preserve">002 07 07 7950000 447 </t>
  </si>
  <si>
    <t>Проведение оздоровительных и других мероприятий для детей и молодежи</t>
  </si>
  <si>
    <t xml:space="preserve">002 07 09 </t>
  </si>
  <si>
    <t>Другие вопросы в области образования</t>
  </si>
  <si>
    <t xml:space="preserve">002 07 09 7950000 </t>
  </si>
  <si>
    <t xml:space="preserve">002 07 09 7950000 022 </t>
  </si>
  <si>
    <t>Мероприятия в сфере образования</t>
  </si>
  <si>
    <t xml:space="preserve">002 08 </t>
  </si>
  <si>
    <t>Культура, кинематография и средства массовой информации</t>
  </si>
  <si>
    <t xml:space="preserve">002 08 01 </t>
  </si>
  <si>
    <t>Культура</t>
  </si>
  <si>
    <t xml:space="preserve">002 08 01 1020102 </t>
  </si>
  <si>
    <t xml:space="preserve">002 08 01 1020102 003 </t>
  </si>
  <si>
    <t xml:space="preserve">002 08 04 </t>
  </si>
  <si>
    <t>Периодическая печать и издательства</t>
  </si>
  <si>
    <t xml:space="preserve">002 08 04 4560000 </t>
  </si>
  <si>
    <t>Периодическая печать</t>
  </si>
  <si>
    <t xml:space="preserve">002 08 04 4560000 006 </t>
  </si>
  <si>
    <t xml:space="preserve">002 08 04 4578500 </t>
  </si>
  <si>
    <t>Государственная поддержка в сфере культуры, кинематографии и средств массовой информации</t>
  </si>
  <si>
    <t xml:space="preserve">002 08 04 4578500 006 </t>
  </si>
  <si>
    <t xml:space="preserve">002 09 </t>
  </si>
  <si>
    <t>Здравоохранение, физическая культура и спорт</t>
  </si>
  <si>
    <t xml:space="preserve">002 09 08 </t>
  </si>
  <si>
    <t>Физическая культура и спорт</t>
  </si>
  <si>
    <t xml:space="preserve">002 09 08 1020102 </t>
  </si>
  <si>
    <t xml:space="preserve">002 09 08 1020102 003 </t>
  </si>
  <si>
    <t xml:space="preserve">002 10 </t>
  </si>
  <si>
    <t>Социальная политика</t>
  </si>
  <si>
    <t xml:space="preserve">002 10 03 </t>
  </si>
  <si>
    <t>Социальное обеспечение населения</t>
  </si>
  <si>
    <t xml:space="preserve">002 10 03 7950000 </t>
  </si>
  <si>
    <t xml:space="preserve">002 10 03 7950000 005 </t>
  </si>
  <si>
    <t>Социальные выплаты</t>
  </si>
  <si>
    <t xml:space="preserve">004 </t>
  </si>
  <si>
    <t>ФИНАНСОВЫЙ ОТДЕЛ АДМИНИСТРАЦИИ ЗАПАДНОДВИНСКОГО РАЙОНА ТВЕРСКОЙ ОБЛАСТИ</t>
  </si>
  <si>
    <t xml:space="preserve">004 01 </t>
  </si>
  <si>
    <t xml:space="preserve">004 01 06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</si>
  <si>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</si>
  <si>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004 01 06 0020400 </t>
  </si>
  <si>
    <t xml:space="preserve">004 01 06 0020400 500 </t>
  </si>
  <si>
    <t xml:space="preserve">004 01 11 </t>
  </si>
  <si>
    <t>Обслуживание государственного и муниципального долга</t>
  </si>
  <si>
    <t xml:space="preserve">004 01 11 0650300 </t>
  </si>
  <si>
    <t>Процентные платежи по муниципальному долгу</t>
  </si>
  <si>
    <t xml:space="preserve">004 01 11 0650300 013 </t>
  </si>
  <si>
    <t xml:space="preserve">004 01 12 </t>
  </si>
  <si>
    <t>Резервные фонды</t>
  </si>
  <si>
    <t xml:space="preserve">004 01 12 0700500 </t>
  </si>
  <si>
    <t xml:space="preserve">004 01 12 0700500 013 </t>
  </si>
  <si>
    <t xml:space="preserve">004 01 14 </t>
  </si>
  <si>
    <t xml:space="preserve">004 01 14 5180100 </t>
  </si>
  <si>
    <t xml:space="preserve">004 01 14 5180100 500 </t>
  </si>
  <si>
    <t xml:space="preserve">004 10 </t>
  </si>
  <si>
    <t xml:space="preserve">004 10 01 </t>
  </si>
  <si>
    <t>Пенсионное обеспечение</t>
  </si>
  <si>
    <t xml:space="preserve">004 10 01 4910100 </t>
  </si>
  <si>
    <t>Доплаты к пенсиям государственных служащих субъектов РФ и муниципальных служащих</t>
  </si>
  <si>
    <t xml:space="preserve">004 10 01 4910100 005 </t>
  </si>
  <si>
    <t xml:space="preserve">004 10 01 4910100 500 </t>
  </si>
  <si>
    <t xml:space="preserve">004 11 </t>
  </si>
  <si>
    <t>Межбюджетные трансферты</t>
  </si>
  <si>
    <t xml:space="preserve">004 11 01 </t>
  </si>
  <si>
    <t>Дотации бюджетам субъектов Российской Федерации и муниципальных образований</t>
  </si>
  <si>
    <t xml:space="preserve">004 11 01 5160110 </t>
  </si>
  <si>
    <t>Выравнивание бюджетной обеспеченности поселений из регионального фонда финансовой поддержки</t>
  </si>
  <si>
    <t xml:space="preserve">004 11 01 5160110 008 </t>
  </si>
  <si>
    <t>Фонд финансовой поддержки</t>
  </si>
  <si>
    <t xml:space="preserve">004 11 01 5160130 </t>
  </si>
  <si>
    <t>Выравнивание бюджетной обеспеченности поселений из районного фонда финансовой поддержки</t>
  </si>
  <si>
    <t xml:space="preserve">004 11 01 5160130 008 </t>
  </si>
  <si>
    <t xml:space="preserve">004 11 02 </t>
  </si>
  <si>
    <t>Субсидии бюджетам субъектов Российской Федерации и муниципальных образований (межбюджетные субсидии)</t>
  </si>
  <si>
    <t xml:space="preserve">004 11 02 4500600 </t>
  </si>
  <si>
    <t>Комплектование книжных фондов библиотек муниципальных образований</t>
  </si>
  <si>
    <t xml:space="preserve">004 11 02 4500600 010 </t>
  </si>
  <si>
    <t>Фонд софинансирования</t>
  </si>
  <si>
    <t xml:space="preserve">004 11 02 5180100 </t>
  </si>
  <si>
    <t xml:space="preserve">004 11 02 5180100 010 </t>
  </si>
  <si>
    <t xml:space="preserve">004 11 02 5210100 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</si>
  <si>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</si>
  <si>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004 11 02 5210100 010 </t>
  </si>
  <si>
    <t xml:space="preserve">004 11 02 5222300 </t>
  </si>
  <si>
    <t>ОЦП "Поддержка развития малого предпринимательства в Тверской области на 2006-2008 годы"</t>
  </si>
  <si>
    <t xml:space="preserve">004 11 02 5222300 010 </t>
  </si>
  <si>
    <t xml:space="preserve">006 </t>
  </si>
  <si>
    <t>МУНИЦИПАЛЬНОЕ УЧРЕЖДЕНИЕ "ОТДЕЛ ШКОЛЬНОГО ОБРАЗОВАНИЯ АДМИНИСТРАЦИИ ЗАПАДНОДВИНСКОГО РАЙОНА"</t>
  </si>
  <si>
    <t xml:space="preserve">006 07 </t>
  </si>
  <si>
    <t xml:space="preserve">006 07 02 </t>
  </si>
  <si>
    <t>Общее образование</t>
  </si>
  <si>
    <t xml:space="preserve">006 07 02 0700500 </t>
  </si>
  <si>
    <t xml:space="preserve">006 07 02 0700500 013 </t>
  </si>
  <si>
    <t xml:space="preserve">006 07 02 4219901 </t>
  </si>
  <si>
    <t>Обеспечение деятельности подведомственными учреждениями (местный бюджет)</t>
  </si>
  <si>
    <t xml:space="preserve">006 07 02 4219901 001 </t>
  </si>
  <si>
    <t>Выполнение функций бюджетными учреждениями</t>
  </si>
  <si>
    <t xml:space="preserve">006 07 02 4219902 </t>
  </si>
  <si>
    <t>Обеспечение деятельности подведомственными учреждениями (областной бюджет)</t>
  </si>
  <si>
    <t xml:space="preserve">006 07 02 4219902 001 </t>
  </si>
  <si>
    <t xml:space="preserve">006 07 02 4361200 </t>
  </si>
  <si>
    <t>Совершенствование организации питания учащихся в образовательных учреждениях</t>
  </si>
  <si>
    <t xml:space="preserve">006 07 02 4361200 001 </t>
  </si>
  <si>
    <t xml:space="preserve">006 07 02 5200900 </t>
  </si>
  <si>
    <t>Ежемесячное денежное вознаграждение за классное руководство</t>
  </si>
  <si>
    <t xml:space="preserve">006 07 02 5200900 001 </t>
  </si>
  <si>
    <t xml:space="preserve">006 07 02 8009900 </t>
  </si>
  <si>
    <t>Обеспечение деятельности подведомственных учреждений</t>
  </si>
  <si>
    <t xml:space="preserve">006 07 02 8009900 001 </t>
  </si>
  <si>
    <t xml:space="preserve">006 07 07 </t>
  </si>
  <si>
    <t xml:space="preserve">006 07 07 7950000 </t>
  </si>
  <si>
    <t xml:space="preserve">006 07 07 7950000 447 </t>
  </si>
  <si>
    <t xml:space="preserve">006 07 09 </t>
  </si>
  <si>
    <t xml:space="preserve">006 07 09 4529900 </t>
  </si>
  <si>
    <t xml:space="preserve">006 07 09 4529900 001 </t>
  </si>
  <si>
    <t xml:space="preserve">006 10 </t>
  </si>
  <si>
    <t xml:space="preserve">006 10 03 </t>
  </si>
  <si>
    <t xml:space="preserve">006 10 03 5053300 </t>
  </si>
  <si>
    <t>Мероприятия в области социальной политики</t>
  </si>
  <si>
    <t xml:space="preserve">006 10 03 5053300 005 </t>
  </si>
  <si>
    <t xml:space="preserve">008 </t>
  </si>
  <si>
    <t>МУНИЦИПАЛЬНОЕ УЧРЕЖДЕНИЕ "ЗАПАДНОДВИНСКИЙ РАЙОННЫЙ СПОРТИВНЫЙ КЛУБ "ДВИНА"</t>
  </si>
  <si>
    <t xml:space="preserve">008 07 </t>
  </si>
  <si>
    <t xml:space="preserve">008 07 02 </t>
  </si>
  <si>
    <t xml:space="preserve">008 07 02 4239900 </t>
  </si>
  <si>
    <t xml:space="preserve">008 07 02 4239900 001 </t>
  </si>
  <si>
    <t xml:space="preserve">008 07 02 8009900 </t>
  </si>
  <si>
    <t xml:space="preserve">008 07 02 8009900 001 </t>
  </si>
  <si>
    <t xml:space="preserve">009 </t>
  </si>
  <si>
    <t>МУНИЦИПАЛЬНОЕ УЧРЕЖДЕНИЕ "ЗАПАДНОДВИНСКАЯ ЦЕНТРАЛЬНАЯ РАЙОННАЯ БОЛЬНИЦА"</t>
  </si>
  <si>
    <t xml:space="preserve">009 01 </t>
  </si>
  <si>
    <t xml:space="preserve">009 01 14 </t>
  </si>
  <si>
    <t xml:space="preserve">009 01 14 5180100 </t>
  </si>
  <si>
    <t xml:space="preserve">009 01 14 5180100 500 </t>
  </si>
  <si>
    <t xml:space="preserve">009 07 </t>
  </si>
  <si>
    <t xml:space="preserve">009 07 05 </t>
  </si>
  <si>
    <t>Переподготовка и повышение квалификации</t>
  </si>
  <si>
    <t xml:space="preserve">009 07 05 4299900 </t>
  </si>
  <si>
    <t xml:space="preserve">009 07 05 4299900 001 </t>
  </si>
  <si>
    <t xml:space="preserve">009 09 </t>
  </si>
  <si>
    <t xml:space="preserve">009 09 01 </t>
  </si>
  <si>
    <t>Стационарная медицинская помощь</t>
  </si>
  <si>
    <t xml:space="preserve">009 09 01 4709900 </t>
  </si>
  <si>
    <t xml:space="preserve">009 09 01 4709900 001 </t>
  </si>
  <si>
    <t xml:space="preserve">009 09 01 8009900 </t>
  </si>
  <si>
    <t xml:space="preserve">009 09 01 8009900 001 </t>
  </si>
  <si>
    <t xml:space="preserve">009 09 01 8209900 </t>
  </si>
  <si>
    <t>Обеспечение деятельности подведомтсвенных учреждений</t>
  </si>
  <si>
    <t xml:space="preserve">009 09 01 8209900 001 </t>
  </si>
  <si>
    <t xml:space="preserve">009 09 02 </t>
  </si>
  <si>
    <t>Амбулаторная помощь</t>
  </si>
  <si>
    <t xml:space="preserve">009 09 02 4709900 </t>
  </si>
  <si>
    <t xml:space="preserve">009 09 02 4709900 001 </t>
  </si>
  <si>
    <t xml:space="preserve">009 09 02 4719900 </t>
  </si>
  <si>
    <t xml:space="preserve">009 09 02 4719900 001 </t>
  </si>
  <si>
    <t xml:space="preserve">009 09 02 4789900 </t>
  </si>
  <si>
    <t xml:space="preserve">009 09 02 4789900 001 </t>
  </si>
  <si>
    <t xml:space="preserve">009 09 02 5050502 </t>
  </si>
  <si>
    <t>Выплата единовременного пособия при всех формах устройства детей, лишенных родительского попечения, в семью</t>
  </si>
  <si>
    <t xml:space="preserve">009 09 02 5050502 005 </t>
  </si>
  <si>
    <t xml:space="preserve">009 09 02 5201800 </t>
  </si>
  <si>
    <t>Денежные выплаты медицинскому персоналу фельдшерско-аккушерских пунктов, врачам, фельдшерам и медицинским сестрам скорой медицинской помощи</t>
  </si>
  <si>
    <t xml:space="preserve">009 09 02 5201800 001 </t>
  </si>
  <si>
    <t xml:space="preserve">009 09 02 8009900 </t>
  </si>
  <si>
    <t xml:space="preserve">009 09 02 8009900 001 </t>
  </si>
  <si>
    <t xml:space="preserve">009 09 04 </t>
  </si>
  <si>
    <t>Скорая медицинская помощь</t>
  </si>
  <si>
    <t xml:space="preserve">009 09 04 4709900 </t>
  </si>
  <si>
    <t xml:space="preserve">009 09 04 4709900 001 </t>
  </si>
  <si>
    <t xml:space="preserve">009 09 04 5201800 </t>
  </si>
  <si>
    <t xml:space="preserve">009 09 04 5201800 001 </t>
  </si>
  <si>
    <t xml:space="preserve">009 09 10 </t>
  </si>
  <si>
    <t>Другие вопросы в области здравоохранения, физической культуры и спорта</t>
  </si>
  <si>
    <t xml:space="preserve">009 09 10 4529900 </t>
  </si>
  <si>
    <t xml:space="preserve">009 09 10 4529900 001 </t>
  </si>
  <si>
    <t xml:space="preserve">043 </t>
  </si>
  <si>
    <t>ОТДЕЛ ЗАПИСИ АКТОВ ГРАЖДАНСКОГО СОСТОЯНИЯ ЗАПАДНОДВИНСКОГО РАОНА</t>
  </si>
  <si>
    <t xml:space="preserve">043 01 </t>
  </si>
  <si>
    <t xml:space="preserve">043 01 14 </t>
  </si>
  <si>
    <t xml:space="preserve">043 01 14 0013800 </t>
  </si>
  <si>
    <t>Государственная регистрация актов гражданского состояния</t>
  </si>
  <si>
    <t xml:space="preserve">043 01 14 0013800 001 </t>
  </si>
  <si>
    <t xml:space="preserve">043 01 14 0013800 500 </t>
  </si>
  <si>
    <t xml:space="preserve">043 01 14 0700500 </t>
  </si>
  <si>
    <t xml:space="preserve">043 01 14 0700500 013 </t>
  </si>
  <si>
    <t xml:space="preserve">044 </t>
  </si>
  <si>
    <t>МУНИЦИПАЛЬНОЕ УЧРЕЖДЕНИЕ "ЗАПАДНОДВИНСКОЕ ТЕЛЕРАДИОВЕЩАНИЕ"</t>
  </si>
  <si>
    <t xml:space="preserve">044 08 </t>
  </si>
  <si>
    <t xml:space="preserve">044 08 03 </t>
  </si>
  <si>
    <t>Телевидение и радиовещание</t>
  </si>
  <si>
    <t xml:space="preserve">044 08 03 4539900 </t>
  </si>
  <si>
    <t xml:space="preserve">044 08 03 4539900 001 </t>
  </si>
  <si>
    <t xml:space="preserve">044 08 03 8009900 </t>
  </si>
  <si>
    <t xml:space="preserve">044 08 03 8009900 001 </t>
  </si>
  <si>
    <t xml:space="preserve">050 </t>
  </si>
  <si>
    <t>КОМИТЕТ ПО УПРАВЛЕНИЮ ИМУЩЕСТВОМ АДМИНИСТРАЦИИ ЗАПАДНОДВИНСКОГО РАЙОНА</t>
  </si>
  <si>
    <t xml:space="preserve">050 01 </t>
  </si>
  <si>
    <t xml:space="preserve">050 01 14 </t>
  </si>
  <si>
    <t xml:space="preserve">050 01 14 0020400 </t>
  </si>
  <si>
    <t xml:space="preserve">050 01 14 0020400 500 </t>
  </si>
  <si>
    <t xml:space="preserve">050 01 14 0900200 </t>
  </si>
  <si>
    <t xml:space="preserve">050 01 14 0900200 500 </t>
  </si>
  <si>
    <t xml:space="preserve">050 01 14 5180100 </t>
  </si>
  <si>
    <t xml:space="preserve">050 01 14 5180100 500 </t>
  </si>
  <si>
    <t xml:space="preserve">051 </t>
  </si>
  <si>
    <t>МУНИЦИПАЛЬНОЕ  УЧРЕЖДЕНИЕ  "ОТДЕЛ  ДОШКОЛЬНОГО  ОБРАЗОВАНИЯ  АДМИНИСТРАЦИИ  ЗАПАДНОДВИНСКОГО  РАЙОНА"</t>
  </si>
  <si>
    <t xml:space="preserve">051 01 </t>
  </si>
  <si>
    <t xml:space="preserve">051 01 14 </t>
  </si>
  <si>
    <t xml:space="preserve">051 01 14 5180100 </t>
  </si>
  <si>
    <t xml:space="preserve">051 01 14 5180100 500 </t>
  </si>
  <si>
    <t xml:space="preserve">051 07 </t>
  </si>
  <si>
    <t xml:space="preserve">051 07 01 </t>
  </si>
  <si>
    <t>Дошкольное образование</t>
  </si>
  <si>
    <t xml:space="preserve">051 07 01 4209900 </t>
  </si>
  <si>
    <t xml:space="preserve">051 07 01 4209900 001 </t>
  </si>
  <si>
    <t xml:space="preserve">051 07 01 4209900 006 </t>
  </si>
  <si>
    <t xml:space="preserve">051 07 01 8009900 </t>
  </si>
  <si>
    <t xml:space="preserve">051 07 01 8009900 001 </t>
  </si>
  <si>
    <t xml:space="preserve">051 07 09 </t>
  </si>
  <si>
    <t xml:space="preserve">051 07 09 4529900 </t>
  </si>
  <si>
    <t xml:space="preserve">051 07 09 4529900 001 </t>
  </si>
  <si>
    <t xml:space="preserve">051 10 </t>
  </si>
  <si>
    <t xml:space="preserve">051 10 04 </t>
  </si>
  <si>
    <t>Охрана семьи и детства</t>
  </si>
  <si>
    <t xml:space="preserve">051 10 04 5201000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</si>
  <si>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</si>
  <si>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051 10 04 5201000 005 </t>
  </si>
  <si>
    <t xml:space="preserve">052 </t>
  </si>
  <si>
    <t>МУНИЦИПАЛЬНОЕ  УЧРЕЖДЕНИЕ  "ОТДЕЛ  ДОПОЛНИТЕЛЬНОГО ОБРАЗОВАНИЯ АДМИНИСТРАЦИИ ЗАПАДНОДВИНСКОГО РАЙОНА"</t>
  </si>
  <si>
    <t xml:space="preserve">052 01 </t>
  </si>
  <si>
    <t xml:space="preserve">052 01 14 </t>
  </si>
  <si>
    <t xml:space="preserve">052 01 14 5180100 </t>
  </si>
  <si>
    <t xml:space="preserve">052 01 14 5180100 500 </t>
  </si>
  <si>
    <t xml:space="preserve">052 07 </t>
  </si>
  <si>
    <t xml:space="preserve">052 07 02 </t>
  </si>
  <si>
    <t xml:space="preserve">052 07 02 4239900 </t>
  </si>
  <si>
    <t xml:space="preserve">052 07 02 4239900 001 </t>
  </si>
  <si>
    <t xml:space="preserve">052 07 02 8009900 </t>
  </si>
  <si>
    <t xml:space="preserve">052 07 02 8009900 001 </t>
  </si>
  <si>
    <t xml:space="preserve">052 07 07 </t>
  </si>
  <si>
    <t xml:space="preserve">052 07 07 7950000 </t>
  </si>
  <si>
    <t xml:space="preserve">052 07 07 7950000 447 </t>
  </si>
  <si>
    <t xml:space="preserve">052 07 09 </t>
  </si>
  <si>
    <t xml:space="preserve">052 07 09 4529900 </t>
  </si>
  <si>
    <t xml:space="preserve">052 07 09 4529900 001 </t>
  </si>
  <si>
    <t>Форма № 518A</t>
  </si>
  <si>
    <t>Утверждена приказом</t>
  </si>
  <si>
    <t>от  __________ № ___</t>
  </si>
  <si>
    <t>(в рублях)</t>
  </si>
  <si>
    <t xml:space="preserve">Приложение № </t>
  </si>
  <si>
    <t xml:space="preserve">к решению Собрания депутатов </t>
  </si>
  <si>
    <t xml:space="preserve">от                  2009 г. № __  </t>
  </si>
  <si>
    <t>"Об исполнении районного бюджета</t>
  </si>
  <si>
    <t xml:space="preserve">муниципального образования </t>
  </si>
  <si>
    <t>Западнодвинского района</t>
  </si>
  <si>
    <t>за 6 месяцев 2009 года"</t>
  </si>
  <si>
    <t>ВЕДОМСТВЕННАЯ СТРУКТУРА РАСХОДОВ ЗАПАДНОДВИНСКОГО РАЙОННОГО БЮДЖЕТА</t>
  </si>
  <si>
    <t>ЗА 1 ПОЛУГОДИЕ 2009 г.</t>
  </si>
  <si>
    <t>Уточненный план</t>
  </si>
  <si>
    <t>Исполнено</t>
  </si>
  <si>
    <t>на 2009 год</t>
  </si>
  <si>
    <t>на  01.07.2009г.</t>
  </si>
  <si>
    <t xml:space="preserve">004 01 14 5209500 500 </t>
  </si>
  <si>
    <t xml:space="preserve">004 01 14 5209500  </t>
  </si>
  <si>
    <t xml:space="preserve">Поддержка административной и бюджетной реформ на муниципальном уровне </t>
  </si>
  <si>
    <t>тыс.руб.</t>
  </si>
  <si>
    <t>Западнодвинского района Тверского области</t>
  </si>
  <si>
    <t>Приложение № 3</t>
  </si>
  <si>
    <t xml:space="preserve">от  1октября  2009 г. № 31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</si>
</sst>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10">
    <font>
      <sz val="10"/>
      <name val="Arial Cyr"/>
      <family val="0"/>
    </font>
    <font>
      <sz val="7"/>
      <name val="MS Sans Serif"/>
      <family val="2"/>
    </font>
    <font>
      <sz val="8"/>
      <name val="Arial Cyr"/>
      <family val="0"/>
    </font>
    <font>
      <sz val="8"/>
      <name val="MS Sans Serif"/>
      <family val="2"/>
    </font>
    <font>
      <b/>
      <sz val="11"/>
      <name val="MS Sans Serif"/>
      <family val="2"/>
    </font>
    <font>
      <b/>
      <sz val="10"/>
      <name val="MS Sans Serif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left" wrapText="1" indent="1"/>
    </xf>
    <xf numFmtId="0" fontId="0" fillId="0" borderId="3" xfId="0" applyBorder="1" applyAlignment="1">
      <alignment horizontal="left" wrapText="1" indent="2"/>
    </xf>
    <xf numFmtId="0" fontId="0" fillId="0" borderId="3" xfId="0" applyBorder="1" applyAlignment="1">
      <alignment horizontal="left" wrapText="1" indent="3"/>
    </xf>
    <xf numFmtId="0" fontId="0" fillId="0" borderId="3" xfId="0" applyBorder="1" applyAlignment="1">
      <alignment horizontal="left" wrapText="1" indent="4"/>
    </xf>
    <xf numFmtId="0" fontId="0" fillId="0" borderId="3" xfId="0" applyBorder="1" applyAlignment="1">
      <alignment horizontal="left" wrapText="1" indent="5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5" fillId="0" borderId="2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8" xfId="0" applyFont="1" applyBorder="1" applyAlignment="1">
      <alignment/>
    </xf>
    <xf numFmtId="4" fontId="5" fillId="0" borderId="9" xfId="0" applyNumberFormat="1" applyFont="1" applyBorder="1" applyAlignment="1">
      <alignment/>
    </xf>
    <xf numFmtId="0" fontId="0" fillId="0" borderId="7" xfId="0" applyBorder="1" applyAlignment="1">
      <alignment horizontal="left" wrapText="1" indent="1"/>
    </xf>
    <xf numFmtId="0" fontId="5" fillId="0" borderId="6" xfId="0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9" fontId="0" fillId="0" borderId="6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9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wrapText="1" indent="2"/>
    </xf>
    <xf numFmtId="0" fontId="0" fillId="0" borderId="10" xfId="0" applyBorder="1" applyAlignment="1">
      <alignment horizontal="left" wrapText="1" indent="3"/>
    </xf>
    <xf numFmtId="0" fontId="0" fillId="0" borderId="10" xfId="0" applyBorder="1" applyAlignment="1">
      <alignment horizontal="left" wrapText="1" indent="4"/>
    </xf>
    <xf numFmtId="0" fontId="0" fillId="0" borderId="14" xfId="0" applyBorder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0" xfId="0" applyBorder="1" applyAlignment="1">
      <alignment horizontal="left" wrapText="1" indent="1"/>
    </xf>
    <xf numFmtId="0" fontId="0" fillId="0" borderId="18" xfId="0" applyFont="1" applyBorder="1" applyAlignment="1">
      <alignment/>
    </xf>
    <xf numFmtId="49" fontId="0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left" wrapText="1" indent="4"/>
    </xf>
    <xf numFmtId="0" fontId="0" fillId="0" borderId="17" xfId="0" applyBorder="1" applyAlignment="1">
      <alignment/>
    </xf>
    <xf numFmtId="49" fontId="0" fillId="0" borderId="20" xfId="0" applyNumberFormat="1" applyBorder="1" applyAlignment="1">
      <alignment vertical="center"/>
    </xf>
    <xf numFmtId="0" fontId="0" fillId="0" borderId="15" xfId="0" applyBorder="1" applyAlignment="1">
      <alignment horizontal="left" wrapText="1" indent="4"/>
    </xf>
    <xf numFmtId="164" fontId="0" fillId="0" borderId="21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 vertical="center"/>
    </xf>
    <xf numFmtId="0" fontId="0" fillId="0" borderId="21" xfId="0" applyBorder="1" applyAlignment="1">
      <alignment horizontal="left" wrapText="1" indent="1"/>
    </xf>
    <xf numFmtId="164" fontId="0" fillId="0" borderId="22" xfId="0" applyNumberFormat="1" applyBorder="1" applyAlignment="1">
      <alignment/>
    </xf>
    <xf numFmtId="0" fontId="6" fillId="0" borderId="24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vertical="center"/>
    </xf>
    <xf numFmtId="164" fontId="8" fillId="0" borderId="28" xfId="0" applyNumberFormat="1" applyFont="1" applyBorder="1" applyAlignment="1">
      <alignment vertical="center"/>
    </xf>
    <xf numFmtId="0" fontId="9" fillId="0" borderId="24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2"/>
  <sheetViews>
    <sheetView zoomScale="75" zoomScaleNormal="75" workbookViewId="0" topLeftCell="A1">
      <selection activeCell="C2" sqref="C2:C7"/>
    </sheetView>
  </sheetViews>
  <sheetFormatPr defaultColWidth="9.00390625" defaultRowHeight="12.75"/>
  <cols>
    <col min="1" max="1" width="4.125" style="0" bestFit="1" customWidth="1"/>
    <col min="2" max="2" width="21.125" style="4" bestFit="1" customWidth="1"/>
    <col min="3" max="3" width="64.375" style="0" customWidth="1"/>
    <col min="4" max="4" width="21.75390625" style="0" customWidth="1"/>
    <col min="5" max="6" width="15.875" style="0" hidden="1" customWidth="1"/>
    <col min="7" max="7" width="0.2421875" style="0" hidden="1" customWidth="1"/>
    <col min="8" max="8" width="1.75390625" style="0" hidden="1" customWidth="1"/>
    <col min="9" max="9" width="22.625" style="0" customWidth="1"/>
    <col min="11" max="11" width="15.625" style="0" customWidth="1"/>
  </cols>
  <sheetData>
    <row r="1" spans="3:8" ht="12.75">
      <c r="C1" s="1" t="s">
        <v>346</v>
      </c>
      <c r="D1" s="1"/>
      <c r="F1" s="81" t="s">
        <v>342</v>
      </c>
      <c r="G1" s="73"/>
      <c r="H1" s="73"/>
    </row>
    <row r="2" spans="3:8" ht="12.75">
      <c r="C2" s="1" t="s">
        <v>347</v>
      </c>
      <c r="D2" s="1"/>
      <c r="F2" s="81" t="s">
        <v>343</v>
      </c>
      <c r="G2" s="73"/>
      <c r="H2" s="73"/>
    </row>
    <row r="3" spans="3:8" ht="12.75">
      <c r="C3" s="1" t="s">
        <v>348</v>
      </c>
      <c r="D3" s="1"/>
      <c r="F3" s="81" t="s">
        <v>344</v>
      </c>
      <c r="G3" s="73"/>
      <c r="H3" s="73"/>
    </row>
    <row r="4" spans="3:6" ht="12.75">
      <c r="C4" s="1" t="s">
        <v>349</v>
      </c>
      <c r="D4" s="1"/>
      <c r="F4" s="14"/>
    </row>
    <row r="5" spans="3:6" ht="12.75">
      <c r="C5" s="1" t="s">
        <v>350</v>
      </c>
      <c r="D5" s="1"/>
      <c r="F5" s="14"/>
    </row>
    <row r="6" spans="3:6" ht="12.75">
      <c r="C6" s="1" t="s">
        <v>351</v>
      </c>
      <c r="D6" s="1"/>
      <c r="F6" s="14"/>
    </row>
    <row r="7" spans="3:8" ht="12.75">
      <c r="C7" s="1" t="s">
        <v>352</v>
      </c>
      <c r="D7" s="1"/>
      <c r="F7" s="81"/>
      <c r="G7" s="73"/>
      <c r="H7" s="73"/>
    </row>
    <row r="8" spans="1:8" ht="12.75">
      <c r="A8" s="15"/>
      <c r="B8" s="16"/>
      <c r="C8" s="79"/>
      <c r="D8" s="79"/>
      <c r="E8" s="16"/>
      <c r="F8" s="16"/>
      <c r="G8" s="16"/>
      <c r="H8" s="16"/>
    </row>
    <row r="9" spans="1:9" ht="12.75">
      <c r="A9" s="72" t="s">
        <v>353</v>
      </c>
      <c r="B9" s="72"/>
      <c r="C9" s="72"/>
      <c r="D9" s="72"/>
      <c r="E9" s="72"/>
      <c r="F9" s="72"/>
      <c r="G9" s="72"/>
      <c r="H9" s="72"/>
      <c r="I9" s="72"/>
    </row>
    <row r="10" spans="1:9" ht="12.75">
      <c r="A10" s="72" t="s">
        <v>354</v>
      </c>
      <c r="B10" s="72"/>
      <c r="C10" s="72"/>
      <c r="D10" s="72"/>
      <c r="E10" s="72"/>
      <c r="F10" s="72"/>
      <c r="G10" s="72"/>
      <c r="H10" s="72"/>
      <c r="I10" s="72"/>
    </row>
    <row r="12" ht="13.5" thickBot="1">
      <c r="H12" t="s">
        <v>345</v>
      </c>
    </row>
    <row r="13" spans="1:9" ht="24.75" customHeight="1" thickBot="1">
      <c r="A13" s="74" t="s">
        <v>0</v>
      </c>
      <c r="B13" s="76" t="s">
        <v>1</v>
      </c>
      <c r="C13" s="78" t="s">
        <v>3</v>
      </c>
      <c r="D13" s="74" t="s">
        <v>355</v>
      </c>
      <c r="E13" s="74"/>
      <c r="F13" s="74"/>
      <c r="G13" s="74"/>
      <c r="H13" s="80"/>
      <c r="I13" s="19" t="s">
        <v>356</v>
      </c>
    </row>
    <row r="14" spans="1:9" ht="24.75" customHeight="1" thickBot="1">
      <c r="A14" s="74"/>
      <c r="B14" s="76"/>
      <c r="C14" s="74"/>
      <c r="D14" s="74" t="s">
        <v>357</v>
      </c>
      <c r="E14" s="74" t="s">
        <v>4</v>
      </c>
      <c r="F14" s="74"/>
      <c r="G14" s="74"/>
      <c r="H14" s="80"/>
      <c r="I14" s="70" t="s">
        <v>358</v>
      </c>
    </row>
    <row r="15" spans="1:9" ht="26.25" customHeight="1" thickBot="1">
      <c r="A15" s="75"/>
      <c r="B15" s="77"/>
      <c r="C15" s="75"/>
      <c r="D15" s="74"/>
      <c r="E15" s="3" t="s">
        <v>5</v>
      </c>
      <c r="F15" s="3" t="s">
        <v>6</v>
      </c>
      <c r="G15" s="3" t="s">
        <v>7</v>
      </c>
      <c r="H15" s="17" t="s">
        <v>8</v>
      </c>
      <c r="I15" s="71"/>
    </row>
    <row r="16" spans="1:11" ht="21.75" customHeight="1" thickBot="1">
      <c r="A16" s="25"/>
      <c r="B16" s="31"/>
      <c r="C16" s="28" t="s">
        <v>2</v>
      </c>
      <c r="D16" s="26">
        <f>IF(ISERROR(E16+F16+G16+H16),0,E16+F16+G16+H16)</f>
        <v>206339792.07</v>
      </c>
      <c r="E16" s="20">
        <v>44982942.31000001</v>
      </c>
      <c r="F16" s="20">
        <v>50215418.5</v>
      </c>
      <c r="G16" s="20">
        <v>79982186.7</v>
      </c>
      <c r="H16" s="21">
        <v>31159244.560000002</v>
      </c>
      <c r="I16" s="22"/>
      <c r="K16" s="32">
        <v>208307</v>
      </c>
    </row>
    <row r="17" spans="1:9" ht="25.5">
      <c r="A17" s="23"/>
      <c r="B17" s="24" t="s">
        <v>9</v>
      </c>
      <c r="C17" s="27" t="s">
        <v>10</v>
      </c>
      <c r="D17" s="7">
        <f aca="true" t="shared" si="0" ref="D17:D80">IF(ISERROR(E17+F17+G17+H17),0,E17+F17+G17+H17)</f>
        <v>1225840</v>
      </c>
      <c r="E17" s="7">
        <v>221811.65</v>
      </c>
      <c r="F17" s="7">
        <v>388461.9</v>
      </c>
      <c r="G17" s="7">
        <v>405246.45</v>
      </c>
      <c r="H17" s="7">
        <v>210320</v>
      </c>
      <c r="I17" s="30"/>
    </row>
    <row r="18" spans="1:9" ht="12.75">
      <c r="A18" s="6"/>
      <c r="B18" s="8" t="s">
        <v>11</v>
      </c>
      <c r="C18" s="10" t="s">
        <v>12</v>
      </c>
      <c r="D18" s="7">
        <f t="shared" si="0"/>
        <v>1225840</v>
      </c>
      <c r="E18" s="7">
        <v>221811.65</v>
      </c>
      <c r="F18" s="7">
        <v>388461.9</v>
      </c>
      <c r="G18" s="7">
        <v>405246.45</v>
      </c>
      <c r="H18" s="29">
        <v>210320</v>
      </c>
      <c r="I18" s="5"/>
    </row>
    <row r="19" spans="1:9" ht="38.25">
      <c r="A19" s="6"/>
      <c r="B19" s="8" t="s">
        <v>13</v>
      </c>
      <c r="C19" s="11" t="s">
        <v>14</v>
      </c>
      <c r="D19" s="7">
        <f t="shared" si="0"/>
        <v>1200600</v>
      </c>
      <c r="E19" s="7">
        <v>221811.65</v>
      </c>
      <c r="F19" s="7">
        <v>363221.9</v>
      </c>
      <c r="G19" s="7">
        <v>405246.45</v>
      </c>
      <c r="H19" s="29">
        <v>210320</v>
      </c>
      <c r="I19" s="5"/>
    </row>
    <row r="20" spans="1:9" ht="12.75">
      <c r="A20" s="6"/>
      <c r="B20" s="8" t="s">
        <v>15</v>
      </c>
      <c r="C20" s="12" t="s">
        <v>16</v>
      </c>
      <c r="D20" s="7">
        <f t="shared" si="0"/>
        <v>465000</v>
      </c>
      <c r="E20" s="7">
        <v>88361.4</v>
      </c>
      <c r="F20" s="7">
        <v>123214.05</v>
      </c>
      <c r="G20" s="7">
        <v>133474.55</v>
      </c>
      <c r="H20" s="29">
        <v>119950</v>
      </c>
      <c r="I20" s="5"/>
    </row>
    <row r="21" spans="1:9" ht="12.75">
      <c r="A21" s="6">
        <v>1</v>
      </c>
      <c r="B21" s="8" t="s">
        <v>17</v>
      </c>
      <c r="C21" s="13" t="s">
        <v>18</v>
      </c>
      <c r="D21" s="7">
        <f t="shared" si="0"/>
        <v>465000</v>
      </c>
      <c r="E21" s="7">
        <v>88361.4</v>
      </c>
      <c r="F21" s="7">
        <v>123214.05</v>
      </c>
      <c r="G21" s="7">
        <v>133474.55</v>
      </c>
      <c r="H21" s="29">
        <v>119950</v>
      </c>
      <c r="I21" s="5"/>
    </row>
    <row r="22" spans="1:9" ht="25.5">
      <c r="A22" s="6"/>
      <c r="B22" s="8" t="s">
        <v>19</v>
      </c>
      <c r="C22" s="12" t="s">
        <v>20</v>
      </c>
      <c r="D22" s="7">
        <f t="shared" si="0"/>
        <v>735600</v>
      </c>
      <c r="E22" s="7">
        <v>133450.25</v>
      </c>
      <c r="F22" s="7">
        <v>240007.85</v>
      </c>
      <c r="G22" s="7">
        <v>271771.9</v>
      </c>
      <c r="H22" s="29">
        <v>90370</v>
      </c>
      <c r="I22" s="5"/>
    </row>
    <row r="23" spans="1:9" ht="12.75">
      <c r="A23" s="6">
        <v>2</v>
      </c>
      <c r="B23" s="8" t="s">
        <v>21</v>
      </c>
      <c r="C23" s="13" t="s">
        <v>18</v>
      </c>
      <c r="D23" s="7">
        <f t="shared" si="0"/>
        <v>735600</v>
      </c>
      <c r="E23" s="7">
        <v>133450.25</v>
      </c>
      <c r="F23" s="7">
        <v>240007.85</v>
      </c>
      <c r="G23" s="7">
        <v>271771.9</v>
      </c>
      <c r="H23" s="29">
        <v>90370</v>
      </c>
      <c r="I23" s="5"/>
    </row>
    <row r="24" spans="1:9" ht="12.75">
      <c r="A24" s="6"/>
      <c r="B24" s="8" t="s">
        <v>22</v>
      </c>
      <c r="C24" s="11" t="s">
        <v>23</v>
      </c>
      <c r="D24" s="7">
        <f t="shared" si="0"/>
        <v>25240</v>
      </c>
      <c r="E24" s="7">
        <v>0</v>
      </c>
      <c r="F24" s="7">
        <v>25240</v>
      </c>
      <c r="G24" s="7">
        <v>0</v>
      </c>
      <c r="H24" s="29">
        <v>0</v>
      </c>
      <c r="I24" s="5"/>
    </row>
    <row r="25" spans="1:9" ht="12.75">
      <c r="A25" s="6"/>
      <c r="B25" s="8" t="s">
        <v>24</v>
      </c>
      <c r="C25" s="12" t="s">
        <v>25</v>
      </c>
      <c r="D25" s="7">
        <f t="shared" si="0"/>
        <v>25240</v>
      </c>
      <c r="E25" s="7">
        <v>0</v>
      </c>
      <c r="F25" s="7">
        <v>25240</v>
      </c>
      <c r="G25" s="7">
        <v>0</v>
      </c>
      <c r="H25" s="29">
        <v>0</v>
      </c>
      <c r="I25" s="5"/>
    </row>
    <row r="26" spans="1:9" ht="12.75">
      <c r="A26" s="6">
        <v>3</v>
      </c>
      <c r="B26" s="8" t="s">
        <v>26</v>
      </c>
      <c r="C26" s="13" t="s">
        <v>18</v>
      </c>
      <c r="D26" s="7">
        <f t="shared" si="0"/>
        <v>25240</v>
      </c>
      <c r="E26" s="7">
        <v>0</v>
      </c>
      <c r="F26" s="7">
        <v>25240</v>
      </c>
      <c r="G26" s="7">
        <v>0</v>
      </c>
      <c r="H26" s="29">
        <v>0</v>
      </c>
      <c r="I26" s="5"/>
    </row>
    <row r="27" spans="1:9" ht="25.5">
      <c r="A27" s="6"/>
      <c r="B27" s="8" t="s">
        <v>27</v>
      </c>
      <c r="C27" s="9" t="s">
        <v>28</v>
      </c>
      <c r="D27" s="7">
        <f t="shared" si="0"/>
        <v>66139013.120000005</v>
      </c>
      <c r="E27" s="7">
        <v>17527333.03</v>
      </c>
      <c r="F27" s="7">
        <v>7394589.0600000005</v>
      </c>
      <c r="G27" s="7">
        <v>36900014.28</v>
      </c>
      <c r="H27" s="29">
        <v>4317076.75</v>
      </c>
      <c r="I27" s="5"/>
    </row>
    <row r="28" spans="1:9" ht="12.75">
      <c r="A28" s="6"/>
      <c r="B28" s="8" t="s">
        <v>29</v>
      </c>
      <c r="C28" s="10" t="s">
        <v>12</v>
      </c>
      <c r="D28" s="7">
        <f t="shared" si="0"/>
        <v>19664987.53</v>
      </c>
      <c r="E28" s="7">
        <v>4503501.03</v>
      </c>
      <c r="F28" s="7">
        <v>4857349.96</v>
      </c>
      <c r="G28" s="7">
        <v>7319829.54</v>
      </c>
      <c r="H28" s="29">
        <v>2984307</v>
      </c>
      <c r="I28" s="5"/>
    </row>
    <row r="29" spans="1:9" ht="25.5">
      <c r="A29" s="6"/>
      <c r="B29" s="8" t="s">
        <v>30</v>
      </c>
      <c r="C29" s="11" t="s">
        <v>31</v>
      </c>
      <c r="D29" s="7">
        <f t="shared" si="0"/>
        <v>809000</v>
      </c>
      <c r="E29" s="7">
        <v>155155.05</v>
      </c>
      <c r="F29" s="7">
        <v>168248.3</v>
      </c>
      <c r="G29" s="7">
        <v>332596.65</v>
      </c>
      <c r="H29" s="29">
        <v>153000</v>
      </c>
      <c r="I29" s="5"/>
    </row>
    <row r="30" spans="1:9" ht="12.75">
      <c r="A30" s="6"/>
      <c r="B30" s="8" t="s">
        <v>32</v>
      </c>
      <c r="C30" s="12" t="s">
        <v>33</v>
      </c>
      <c r="D30" s="7">
        <f t="shared" si="0"/>
        <v>809000</v>
      </c>
      <c r="E30" s="7">
        <v>155155.05</v>
      </c>
      <c r="F30" s="7">
        <v>168248.3</v>
      </c>
      <c r="G30" s="7">
        <v>332596.65</v>
      </c>
      <c r="H30" s="29">
        <v>153000</v>
      </c>
      <c r="I30" s="5"/>
    </row>
    <row r="31" spans="1:9" ht="12.75">
      <c r="A31" s="6">
        <v>4</v>
      </c>
      <c r="B31" s="8" t="s">
        <v>34</v>
      </c>
      <c r="C31" s="13" t="s">
        <v>18</v>
      </c>
      <c r="D31" s="7">
        <f t="shared" si="0"/>
        <v>809000</v>
      </c>
      <c r="E31" s="7">
        <v>155155.05</v>
      </c>
      <c r="F31" s="7">
        <v>168248.3</v>
      </c>
      <c r="G31" s="7">
        <v>332596.65</v>
      </c>
      <c r="H31" s="29">
        <v>153000</v>
      </c>
      <c r="I31" s="5"/>
    </row>
    <row r="32" spans="1:9" ht="38.25">
      <c r="A32" s="6"/>
      <c r="B32" s="8" t="s">
        <v>35</v>
      </c>
      <c r="C32" s="11" t="s">
        <v>36</v>
      </c>
      <c r="D32" s="7">
        <f t="shared" si="0"/>
        <v>15256091.4</v>
      </c>
      <c r="E32" s="7">
        <v>3307258.96</v>
      </c>
      <c r="F32" s="7">
        <v>4130948.43</v>
      </c>
      <c r="G32" s="7">
        <v>4990577.01</v>
      </c>
      <c r="H32" s="29">
        <v>2827307</v>
      </c>
      <c r="I32" s="5"/>
    </row>
    <row r="33" spans="1:9" ht="12.75">
      <c r="A33" s="6"/>
      <c r="B33" s="8" t="s">
        <v>37</v>
      </c>
      <c r="C33" s="12" t="s">
        <v>16</v>
      </c>
      <c r="D33" s="7">
        <f t="shared" si="0"/>
        <v>15160263</v>
      </c>
      <c r="E33" s="7">
        <v>3288823.06</v>
      </c>
      <c r="F33" s="7">
        <v>4053555.93</v>
      </c>
      <c r="G33" s="7">
        <v>4990577.01</v>
      </c>
      <c r="H33" s="29">
        <v>2827307</v>
      </c>
      <c r="I33" s="5"/>
    </row>
    <row r="34" spans="1:9" ht="12.75">
      <c r="A34" s="6">
        <v>5</v>
      </c>
      <c r="B34" s="8" t="s">
        <v>38</v>
      </c>
      <c r="C34" s="13" t="s">
        <v>18</v>
      </c>
      <c r="D34" s="7">
        <f t="shared" si="0"/>
        <v>15160263</v>
      </c>
      <c r="E34" s="7">
        <v>3288823.06</v>
      </c>
      <c r="F34" s="7">
        <v>4053555.93</v>
      </c>
      <c r="G34" s="7">
        <v>4990577.01</v>
      </c>
      <c r="H34" s="29">
        <v>2827307</v>
      </c>
      <c r="I34" s="5"/>
    </row>
    <row r="35" spans="1:9" ht="12.75">
      <c r="A35" s="6"/>
      <c r="B35" s="8" t="s">
        <v>39</v>
      </c>
      <c r="C35" s="12" t="s">
        <v>40</v>
      </c>
      <c r="D35" s="7">
        <f t="shared" si="0"/>
        <v>95828.4</v>
      </c>
      <c r="E35" s="7">
        <v>18435.9</v>
      </c>
      <c r="F35" s="7">
        <v>77392.5</v>
      </c>
      <c r="G35" s="7">
        <v>0</v>
      </c>
      <c r="H35" s="29">
        <v>0</v>
      </c>
      <c r="I35" s="5"/>
    </row>
    <row r="36" spans="1:9" ht="12.75">
      <c r="A36" s="6">
        <v>6</v>
      </c>
      <c r="B36" s="8" t="s">
        <v>41</v>
      </c>
      <c r="C36" s="13" t="s">
        <v>42</v>
      </c>
      <c r="D36" s="7">
        <f t="shared" si="0"/>
        <v>95828.4</v>
      </c>
      <c r="E36" s="7">
        <v>18435.9</v>
      </c>
      <c r="F36" s="7">
        <v>77392.5</v>
      </c>
      <c r="G36" s="7">
        <v>0</v>
      </c>
      <c r="H36" s="29">
        <v>0</v>
      </c>
      <c r="I36" s="5"/>
    </row>
    <row r="37" spans="1:9" ht="12.75">
      <c r="A37" s="6"/>
      <c r="B37" s="8" t="s">
        <v>43</v>
      </c>
      <c r="C37" s="11" t="s">
        <v>44</v>
      </c>
      <c r="D37" s="7">
        <f t="shared" si="0"/>
        <v>4000</v>
      </c>
      <c r="E37" s="7">
        <v>0</v>
      </c>
      <c r="F37" s="7">
        <v>0</v>
      </c>
      <c r="G37" s="7">
        <v>0</v>
      </c>
      <c r="H37" s="29">
        <v>4000</v>
      </c>
      <c r="I37" s="5"/>
    </row>
    <row r="38" spans="1:9" ht="38.25">
      <c r="A38" s="6"/>
      <c r="B38" s="8" t="s">
        <v>45</v>
      </c>
      <c r="C38" s="12" t="s">
        <v>46</v>
      </c>
      <c r="D38" s="7">
        <f t="shared" si="0"/>
        <v>4000</v>
      </c>
      <c r="E38" s="7">
        <v>0</v>
      </c>
      <c r="F38" s="7">
        <v>0</v>
      </c>
      <c r="G38" s="7">
        <v>0</v>
      </c>
      <c r="H38" s="29">
        <v>4000</v>
      </c>
      <c r="I38" s="5"/>
    </row>
    <row r="39" spans="1:9" ht="12.75">
      <c r="A39" s="6">
        <v>7</v>
      </c>
      <c r="B39" s="8" t="s">
        <v>47</v>
      </c>
      <c r="C39" s="13" t="s">
        <v>18</v>
      </c>
      <c r="D39" s="7">
        <f t="shared" si="0"/>
        <v>4000</v>
      </c>
      <c r="E39" s="7">
        <v>0</v>
      </c>
      <c r="F39" s="7">
        <v>0</v>
      </c>
      <c r="G39" s="7">
        <v>0</v>
      </c>
      <c r="H39" s="29">
        <v>4000</v>
      </c>
      <c r="I39" s="5"/>
    </row>
    <row r="40" spans="1:9" ht="12.75">
      <c r="A40" s="6"/>
      <c r="B40" s="8" t="s">
        <v>48</v>
      </c>
      <c r="C40" s="11" t="s">
        <v>23</v>
      </c>
      <c r="D40" s="7">
        <f t="shared" si="0"/>
        <v>3595896.13</v>
      </c>
      <c r="E40" s="7">
        <v>1041087.02</v>
      </c>
      <c r="F40" s="7">
        <v>558153.23</v>
      </c>
      <c r="G40" s="7">
        <v>1996655.88</v>
      </c>
      <c r="H40" s="29">
        <v>0</v>
      </c>
      <c r="I40" s="5"/>
    </row>
    <row r="41" spans="1:9" ht="38.25">
      <c r="A41" s="6"/>
      <c r="B41" s="8" t="s">
        <v>49</v>
      </c>
      <c r="C41" s="12" t="s">
        <v>50</v>
      </c>
      <c r="D41" s="7">
        <f t="shared" si="0"/>
        <v>402367</v>
      </c>
      <c r="E41" s="7">
        <v>0</v>
      </c>
      <c r="F41" s="7">
        <v>106411.12</v>
      </c>
      <c r="G41" s="7">
        <v>295955.88</v>
      </c>
      <c r="H41" s="29">
        <v>0</v>
      </c>
      <c r="I41" s="5"/>
    </row>
    <row r="42" spans="1:9" ht="12.75">
      <c r="A42" s="6">
        <v>8</v>
      </c>
      <c r="B42" s="8" t="s">
        <v>51</v>
      </c>
      <c r="C42" s="13" t="s">
        <v>18</v>
      </c>
      <c r="D42" s="7">
        <f t="shared" si="0"/>
        <v>402367</v>
      </c>
      <c r="E42" s="7">
        <v>0</v>
      </c>
      <c r="F42" s="7">
        <v>106411.12</v>
      </c>
      <c r="G42" s="7">
        <v>295955.88</v>
      </c>
      <c r="H42" s="29">
        <v>0</v>
      </c>
      <c r="I42" s="5"/>
    </row>
    <row r="43" spans="1:9" ht="12.75">
      <c r="A43" s="6"/>
      <c r="B43" s="8" t="s">
        <v>52</v>
      </c>
      <c r="C43" s="12" t="s">
        <v>53</v>
      </c>
      <c r="D43" s="7">
        <f t="shared" si="0"/>
        <v>254037.13</v>
      </c>
      <c r="E43" s="7">
        <v>179273.02</v>
      </c>
      <c r="F43" s="7">
        <v>74764.11</v>
      </c>
      <c r="G43" s="7">
        <v>0</v>
      </c>
      <c r="H43" s="29">
        <v>0</v>
      </c>
      <c r="I43" s="5"/>
    </row>
    <row r="44" spans="1:9" ht="12.75">
      <c r="A44" s="6">
        <v>9</v>
      </c>
      <c r="B44" s="8" t="s">
        <v>54</v>
      </c>
      <c r="C44" s="13" t="s">
        <v>18</v>
      </c>
      <c r="D44" s="7">
        <f t="shared" si="0"/>
        <v>254037.13</v>
      </c>
      <c r="E44" s="7">
        <v>179273.02</v>
      </c>
      <c r="F44" s="7">
        <v>74764.11</v>
      </c>
      <c r="G44" s="7">
        <v>0</v>
      </c>
      <c r="H44" s="29">
        <v>0</v>
      </c>
      <c r="I44" s="5"/>
    </row>
    <row r="45" spans="1:9" ht="25.5">
      <c r="A45" s="6"/>
      <c r="B45" s="8" t="s">
        <v>55</v>
      </c>
      <c r="C45" s="12" t="s">
        <v>56</v>
      </c>
      <c r="D45" s="7">
        <f t="shared" si="0"/>
        <v>2028211</v>
      </c>
      <c r="E45" s="7">
        <v>327511</v>
      </c>
      <c r="F45" s="7">
        <v>0</v>
      </c>
      <c r="G45" s="7">
        <v>1700700</v>
      </c>
      <c r="H45" s="29">
        <v>0</v>
      </c>
      <c r="I45" s="5"/>
    </row>
    <row r="46" spans="1:9" ht="12.75">
      <c r="A46" s="6">
        <v>10</v>
      </c>
      <c r="B46" s="8" t="s">
        <v>57</v>
      </c>
      <c r="C46" s="13" t="s">
        <v>58</v>
      </c>
      <c r="D46" s="7">
        <f t="shared" si="0"/>
        <v>2028211</v>
      </c>
      <c r="E46" s="7">
        <v>327511</v>
      </c>
      <c r="F46" s="7">
        <v>0</v>
      </c>
      <c r="G46" s="7">
        <v>1700700</v>
      </c>
      <c r="H46" s="29">
        <v>0</v>
      </c>
      <c r="I46" s="5"/>
    </row>
    <row r="47" spans="1:9" ht="12.75">
      <c r="A47" s="6"/>
      <c r="B47" s="8" t="s">
        <v>59</v>
      </c>
      <c r="C47" s="12" t="s">
        <v>25</v>
      </c>
      <c r="D47" s="7">
        <f t="shared" si="0"/>
        <v>298656</v>
      </c>
      <c r="E47" s="7">
        <v>40120</v>
      </c>
      <c r="F47" s="7">
        <v>258536</v>
      </c>
      <c r="G47" s="7">
        <v>0</v>
      </c>
      <c r="H47" s="29">
        <v>0</v>
      </c>
      <c r="I47" s="5"/>
    </row>
    <row r="48" spans="1:9" ht="12.75">
      <c r="A48" s="6">
        <v>11</v>
      </c>
      <c r="B48" s="8" t="s">
        <v>60</v>
      </c>
      <c r="C48" s="13" t="s">
        <v>18</v>
      </c>
      <c r="D48" s="7">
        <f t="shared" si="0"/>
        <v>298656</v>
      </c>
      <c r="E48" s="7">
        <v>40120</v>
      </c>
      <c r="F48" s="7">
        <v>258536</v>
      </c>
      <c r="G48" s="7">
        <v>0</v>
      </c>
      <c r="H48" s="29">
        <v>0</v>
      </c>
      <c r="I48" s="5"/>
    </row>
    <row r="49" spans="1:9" ht="12.75">
      <c r="A49" s="6"/>
      <c r="B49" s="8" t="s">
        <v>61</v>
      </c>
      <c r="C49" s="12" t="s">
        <v>62</v>
      </c>
      <c r="D49" s="7">
        <f t="shared" si="0"/>
        <v>26280</v>
      </c>
      <c r="E49" s="7">
        <v>26280</v>
      </c>
      <c r="F49" s="7">
        <v>0</v>
      </c>
      <c r="G49" s="7">
        <v>0</v>
      </c>
      <c r="H49" s="29">
        <v>0</v>
      </c>
      <c r="I49" s="5"/>
    </row>
    <row r="50" spans="1:9" ht="12.75">
      <c r="A50" s="6">
        <v>12</v>
      </c>
      <c r="B50" s="8" t="s">
        <v>63</v>
      </c>
      <c r="C50" s="13" t="s">
        <v>18</v>
      </c>
      <c r="D50" s="7">
        <f t="shared" si="0"/>
        <v>26280</v>
      </c>
      <c r="E50" s="7">
        <v>26280</v>
      </c>
      <c r="F50" s="7">
        <v>0</v>
      </c>
      <c r="G50" s="7">
        <v>0</v>
      </c>
      <c r="H50" s="29">
        <v>0</v>
      </c>
      <c r="I50" s="5"/>
    </row>
    <row r="51" spans="1:9" ht="38.25">
      <c r="A51" s="6"/>
      <c r="B51" s="8" t="s">
        <v>64</v>
      </c>
      <c r="C51" s="12" t="s">
        <v>65</v>
      </c>
      <c r="D51" s="7">
        <f t="shared" si="0"/>
        <v>586345</v>
      </c>
      <c r="E51" s="7">
        <v>467903</v>
      </c>
      <c r="F51" s="7">
        <v>118442</v>
      </c>
      <c r="G51" s="7">
        <v>0</v>
      </c>
      <c r="H51" s="29">
        <v>0</v>
      </c>
      <c r="I51" s="5"/>
    </row>
    <row r="52" spans="1:9" ht="12.75">
      <c r="A52" s="6">
        <v>13</v>
      </c>
      <c r="B52" s="8" t="s">
        <v>66</v>
      </c>
      <c r="C52" s="13" t="s">
        <v>18</v>
      </c>
      <c r="D52" s="7">
        <f t="shared" si="0"/>
        <v>586345</v>
      </c>
      <c r="E52" s="7">
        <v>467903</v>
      </c>
      <c r="F52" s="7">
        <v>118442</v>
      </c>
      <c r="G52" s="7">
        <v>0</v>
      </c>
      <c r="H52" s="29">
        <v>0</v>
      </c>
      <c r="I52" s="5"/>
    </row>
    <row r="53" spans="1:9" ht="12.75">
      <c r="A53" s="6"/>
      <c r="B53" s="8" t="s">
        <v>67</v>
      </c>
      <c r="C53" s="10" t="s">
        <v>68</v>
      </c>
      <c r="D53" s="7">
        <f t="shared" si="0"/>
        <v>72000</v>
      </c>
      <c r="E53" s="7">
        <v>0</v>
      </c>
      <c r="F53" s="7">
        <v>0</v>
      </c>
      <c r="G53" s="7">
        <v>57000</v>
      </c>
      <c r="H53" s="29">
        <v>15000</v>
      </c>
      <c r="I53" s="5"/>
    </row>
    <row r="54" spans="1:9" ht="38.25">
      <c r="A54" s="6"/>
      <c r="B54" s="8" t="s">
        <v>69</v>
      </c>
      <c r="C54" s="11" t="s">
        <v>70</v>
      </c>
      <c r="D54" s="7">
        <f t="shared" si="0"/>
        <v>72000</v>
      </c>
      <c r="E54" s="7">
        <v>0</v>
      </c>
      <c r="F54" s="7">
        <v>0</v>
      </c>
      <c r="G54" s="7">
        <v>57000</v>
      </c>
      <c r="H54" s="29">
        <v>15000</v>
      </c>
      <c r="I54" s="5"/>
    </row>
    <row r="55" spans="1:9" ht="25.5">
      <c r="A55" s="6"/>
      <c r="B55" s="8" t="s">
        <v>71</v>
      </c>
      <c r="C55" s="12" t="s">
        <v>72</v>
      </c>
      <c r="D55" s="7">
        <f t="shared" si="0"/>
        <v>72000</v>
      </c>
      <c r="E55" s="7">
        <v>0</v>
      </c>
      <c r="F55" s="7">
        <v>0</v>
      </c>
      <c r="G55" s="7">
        <v>57000</v>
      </c>
      <c r="H55" s="29">
        <v>15000</v>
      </c>
      <c r="I55" s="5"/>
    </row>
    <row r="56" spans="1:9" ht="25.5">
      <c r="A56" s="6">
        <v>14</v>
      </c>
      <c r="B56" s="8" t="s">
        <v>73</v>
      </c>
      <c r="C56" s="13" t="s">
        <v>74</v>
      </c>
      <c r="D56" s="7">
        <f t="shared" si="0"/>
        <v>72000</v>
      </c>
      <c r="E56" s="7">
        <v>0</v>
      </c>
      <c r="F56" s="7">
        <v>0</v>
      </c>
      <c r="G56" s="7">
        <v>57000</v>
      </c>
      <c r="H56" s="29">
        <v>15000</v>
      </c>
      <c r="I56" s="5"/>
    </row>
    <row r="57" spans="1:9" ht="12.75">
      <c r="A57" s="6"/>
      <c r="B57" s="8" t="s">
        <v>75</v>
      </c>
      <c r="C57" s="10" t="s">
        <v>76</v>
      </c>
      <c r="D57" s="7">
        <f t="shared" si="0"/>
        <v>888900</v>
      </c>
      <c r="E57" s="7">
        <v>226900</v>
      </c>
      <c r="F57" s="7">
        <v>365062</v>
      </c>
      <c r="G57" s="7">
        <v>169938</v>
      </c>
      <c r="H57" s="29">
        <v>127000</v>
      </c>
      <c r="I57" s="5"/>
    </row>
    <row r="58" spans="1:9" ht="12.75">
      <c r="A58" s="6"/>
      <c r="B58" s="8" t="s">
        <v>77</v>
      </c>
      <c r="C58" s="11" t="s">
        <v>78</v>
      </c>
      <c r="D58" s="7">
        <f t="shared" si="0"/>
        <v>45000</v>
      </c>
      <c r="E58" s="7">
        <v>0</v>
      </c>
      <c r="F58" s="7">
        <v>15062</v>
      </c>
      <c r="G58" s="7">
        <v>29938</v>
      </c>
      <c r="H58" s="29">
        <v>0</v>
      </c>
      <c r="I58" s="5"/>
    </row>
    <row r="59" spans="1:9" ht="89.25">
      <c r="A59" s="6"/>
      <c r="B59" s="8" t="s">
        <v>79</v>
      </c>
      <c r="C59" s="12" t="s">
        <v>80</v>
      </c>
      <c r="D59" s="7">
        <f t="shared" si="0"/>
        <v>45000</v>
      </c>
      <c r="E59" s="7">
        <v>0</v>
      </c>
      <c r="F59" s="7">
        <v>15062</v>
      </c>
      <c r="G59" s="7">
        <v>29938</v>
      </c>
      <c r="H59" s="29">
        <v>0</v>
      </c>
      <c r="I59" s="5"/>
    </row>
    <row r="60" spans="1:9" ht="12.75">
      <c r="A60" s="6">
        <v>15</v>
      </c>
      <c r="B60" s="8" t="s">
        <v>81</v>
      </c>
      <c r="C60" s="13" t="s">
        <v>82</v>
      </c>
      <c r="D60" s="7">
        <f t="shared" si="0"/>
        <v>45000</v>
      </c>
      <c r="E60" s="7">
        <v>0</v>
      </c>
      <c r="F60" s="7">
        <v>15062</v>
      </c>
      <c r="G60" s="7">
        <v>29938</v>
      </c>
      <c r="H60" s="29">
        <v>0</v>
      </c>
      <c r="I60" s="5"/>
    </row>
    <row r="61" spans="1:9" ht="12.75">
      <c r="A61" s="6"/>
      <c r="B61" s="8" t="s">
        <v>83</v>
      </c>
      <c r="C61" s="11" t="s">
        <v>84</v>
      </c>
      <c r="D61" s="7">
        <f t="shared" si="0"/>
        <v>823900</v>
      </c>
      <c r="E61" s="7">
        <v>226900</v>
      </c>
      <c r="F61" s="7">
        <v>350000</v>
      </c>
      <c r="G61" s="7">
        <v>120000</v>
      </c>
      <c r="H61" s="29">
        <v>127000</v>
      </c>
      <c r="I61" s="5"/>
    </row>
    <row r="62" spans="1:9" ht="12.75">
      <c r="A62" s="6"/>
      <c r="B62" s="8" t="s">
        <v>85</v>
      </c>
      <c r="C62" s="12" t="s">
        <v>86</v>
      </c>
      <c r="D62" s="7">
        <f t="shared" si="0"/>
        <v>823900</v>
      </c>
      <c r="E62" s="7">
        <v>226900</v>
      </c>
      <c r="F62" s="7">
        <v>350000</v>
      </c>
      <c r="G62" s="7">
        <v>120000</v>
      </c>
      <c r="H62" s="29">
        <v>127000</v>
      </c>
      <c r="I62" s="5"/>
    </row>
    <row r="63" spans="1:9" ht="12.75">
      <c r="A63" s="6">
        <v>16</v>
      </c>
      <c r="B63" s="8" t="s">
        <v>87</v>
      </c>
      <c r="C63" s="13" t="s">
        <v>82</v>
      </c>
      <c r="D63" s="7">
        <f t="shared" si="0"/>
        <v>823900</v>
      </c>
      <c r="E63" s="7">
        <v>226900</v>
      </c>
      <c r="F63" s="7">
        <v>350000</v>
      </c>
      <c r="G63" s="7">
        <v>120000</v>
      </c>
      <c r="H63" s="29">
        <v>127000</v>
      </c>
      <c r="I63" s="5"/>
    </row>
    <row r="64" spans="1:9" ht="12.75">
      <c r="A64" s="6"/>
      <c r="B64" s="8" t="s">
        <v>88</v>
      </c>
      <c r="C64" s="11" t="s">
        <v>89</v>
      </c>
      <c r="D64" s="7">
        <f t="shared" si="0"/>
        <v>20000</v>
      </c>
      <c r="E64" s="7">
        <v>0</v>
      </c>
      <c r="F64" s="7">
        <v>0</v>
      </c>
      <c r="G64" s="7">
        <v>20000</v>
      </c>
      <c r="H64" s="29">
        <v>0</v>
      </c>
      <c r="I64" s="5"/>
    </row>
    <row r="65" spans="1:9" ht="12.75">
      <c r="A65" s="6"/>
      <c r="B65" s="8" t="s">
        <v>90</v>
      </c>
      <c r="C65" s="12" t="s">
        <v>91</v>
      </c>
      <c r="D65" s="7">
        <f t="shared" si="0"/>
        <v>20000</v>
      </c>
      <c r="E65" s="7">
        <v>0</v>
      </c>
      <c r="F65" s="7">
        <v>0</v>
      </c>
      <c r="G65" s="7">
        <v>20000</v>
      </c>
      <c r="H65" s="29">
        <v>0</v>
      </c>
      <c r="I65" s="5"/>
    </row>
    <row r="66" spans="1:9" ht="12.75">
      <c r="A66" s="6">
        <v>17</v>
      </c>
      <c r="B66" s="8" t="s">
        <v>92</v>
      </c>
      <c r="C66" s="13" t="s">
        <v>18</v>
      </c>
      <c r="D66" s="7">
        <f t="shared" si="0"/>
        <v>20000</v>
      </c>
      <c r="E66" s="7">
        <v>0</v>
      </c>
      <c r="F66" s="7">
        <v>0</v>
      </c>
      <c r="G66" s="7">
        <v>20000</v>
      </c>
      <c r="H66" s="29">
        <v>0</v>
      </c>
      <c r="I66" s="5"/>
    </row>
    <row r="67" spans="1:9" ht="12.75">
      <c r="A67" s="6"/>
      <c r="B67" s="8" t="s">
        <v>93</v>
      </c>
      <c r="C67" s="10" t="s">
        <v>94</v>
      </c>
      <c r="D67" s="7">
        <f t="shared" si="0"/>
        <v>5851.1</v>
      </c>
      <c r="E67" s="7">
        <v>1197</v>
      </c>
      <c r="F67" s="7">
        <v>1792.1</v>
      </c>
      <c r="G67" s="7">
        <v>2862</v>
      </c>
      <c r="H67" s="29">
        <v>0</v>
      </c>
      <c r="I67" s="5"/>
    </row>
    <row r="68" spans="1:9" ht="12.75">
      <c r="A68" s="6"/>
      <c r="B68" s="8" t="s">
        <v>95</v>
      </c>
      <c r="C68" s="11" t="s">
        <v>96</v>
      </c>
      <c r="D68" s="7">
        <f t="shared" si="0"/>
        <v>1351.1</v>
      </c>
      <c r="E68" s="7">
        <v>0</v>
      </c>
      <c r="F68" s="7">
        <v>1351.1</v>
      </c>
      <c r="G68" s="7">
        <v>0</v>
      </c>
      <c r="H68" s="29">
        <v>0</v>
      </c>
      <c r="I68" s="5"/>
    </row>
    <row r="69" spans="1:9" ht="12.75">
      <c r="A69" s="6"/>
      <c r="B69" s="8" t="s">
        <v>97</v>
      </c>
      <c r="C69" s="12" t="s">
        <v>91</v>
      </c>
      <c r="D69" s="7">
        <f t="shared" si="0"/>
        <v>1351.1</v>
      </c>
      <c r="E69" s="7">
        <v>0</v>
      </c>
      <c r="F69" s="7">
        <v>1351.1</v>
      </c>
      <c r="G69" s="7">
        <v>0</v>
      </c>
      <c r="H69" s="29">
        <v>0</v>
      </c>
      <c r="I69" s="5"/>
    </row>
    <row r="70" spans="1:9" ht="25.5">
      <c r="A70" s="6">
        <v>18</v>
      </c>
      <c r="B70" s="8" t="s">
        <v>98</v>
      </c>
      <c r="C70" s="13" t="s">
        <v>99</v>
      </c>
      <c r="D70" s="7">
        <f t="shared" si="0"/>
        <v>1351.1</v>
      </c>
      <c r="E70" s="7">
        <v>0</v>
      </c>
      <c r="F70" s="7">
        <v>1351.1</v>
      </c>
      <c r="G70" s="7">
        <v>0</v>
      </c>
      <c r="H70" s="29">
        <v>0</v>
      </c>
      <c r="I70" s="5"/>
    </row>
    <row r="71" spans="1:9" ht="12.75">
      <c r="A71" s="6"/>
      <c r="B71" s="8" t="s">
        <v>100</v>
      </c>
      <c r="C71" s="11" t="s">
        <v>101</v>
      </c>
      <c r="D71" s="7">
        <f t="shared" si="0"/>
        <v>4500</v>
      </c>
      <c r="E71" s="7">
        <v>1197</v>
      </c>
      <c r="F71" s="7">
        <v>441</v>
      </c>
      <c r="G71" s="7">
        <v>2862</v>
      </c>
      <c r="H71" s="29">
        <v>0</v>
      </c>
      <c r="I71" s="5"/>
    </row>
    <row r="72" spans="1:9" ht="12.75">
      <c r="A72" s="6"/>
      <c r="B72" s="8" t="s">
        <v>102</v>
      </c>
      <c r="C72" s="12" t="s">
        <v>91</v>
      </c>
      <c r="D72" s="7">
        <f t="shared" si="0"/>
        <v>4500</v>
      </c>
      <c r="E72" s="7">
        <v>1197</v>
      </c>
      <c r="F72" s="7">
        <v>441</v>
      </c>
      <c r="G72" s="7">
        <v>2862</v>
      </c>
      <c r="H72" s="29">
        <v>0</v>
      </c>
      <c r="I72" s="5"/>
    </row>
    <row r="73" spans="1:9" ht="12.75">
      <c r="A73" s="6">
        <v>19</v>
      </c>
      <c r="B73" s="8" t="s">
        <v>103</v>
      </c>
      <c r="C73" s="13" t="s">
        <v>104</v>
      </c>
      <c r="D73" s="7">
        <f t="shared" si="0"/>
        <v>4500</v>
      </c>
      <c r="E73" s="7">
        <v>1197</v>
      </c>
      <c r="F73" s="7">
        <v>441</v>
      </c>
      <c r="G73" s="7">
        <v>2862</v>
      </c>
      <c r="H73" s="29">
        <v>0</v>
      </c>
      <c r="I73" s="5"/>
    </row>
    <row r="74" spans="1:9" ht="12.75">
      <c r="A74" s="6"/>
      <c r="B74" s="8" t="s">
        <v>105</v>
      </c>
      <c r="C74" s="10" t="s">
        <v>106</v>
      </c>
      <c r="D74" s="7">
        <f t="shared" si="0"/>
        <v>16624521.49</v>
      </c>
      <c r="E74" s="7">
        <v>6227982</v>
      </c>
      <c r="F74" s="7">
        <v>2170385</v>
      </c>
      <c r="G74" s="7">
        <v>7950384.74</v>
      </c>
      <c r="H74" s="29">
        <v>275769.75</v>
      </c>
      <c r="I74" s="5"/>
    </row>
    <row r="75" spans="1:9" ht="12.75">
      <c r="A75" s="6"/>
      <c r="B75" s="8" t="s">
        <v>107</v>
      </c>
      <c r="C75" s="11" t="s">
        <v>108</v>
      </c>
      <c r="D75" s="7">
        <f t="shared" si="0"/>
        <v>15636982</v>
      </c>
      <c r="E75" s="7">
        <v>6036982</v>
      </c>
      <c r="F75" s="7">
        <v>2000000</v>
      </c>
      <c r="G75" s="7">
        <v>7600000</v>
      </c>
      <c r="H75" s="29">
        <v>0</v>
      </c>
      <c r="I75" s="5"/>
    </row>
    <row r="76" spans="1:9" ht="25.5">
      <c r="A76" s="6"/>
      <c r="B76" s="8" t="s">
        <v>109</v>
      </c>
      <c r="C76" s="12" t="s">
        <v>56</v>
      </c>
      <c r="D76" s="7">
        <f t="shared" si="0"/>
        <v>15636982</v>
      </c>
      <c r="E76" s="7">
        <v>6036982</v>
      </c>
      <c r="F76" s="7">
        <v>2000000</v>
      </c>
      <c r="G76" s="7">
        <v>7600000</v>
      </c>
      <c r="H76" s="29">
        <v>0</v>
      </c>
      <c r="I76" s="5"/>
    </row>
    <row r="77" spans="1:9" ht="12.75">
      <c r="A77" s="6">
        <v>20</v>
      </c>
      <c r="B77" s="8" t="s">
        <v>110</v>
      </c>
      <c r="C77" s="13" t="s">
        <v>58</v>
      </c>
      <c r="D77" s="7">
        <f t="shared" si="0"/>
        <v>15636982</v>
      </c>
      <c r="E77" s="7">
        <v>6036982</v>
      </c>
      <c r="F77" s="7">
        <v>2000000</v>
      </c>
      <c r="G77" s="7">
        <v>7600000</v>
      </c>
      <c r="H77" s="29">
        <v>0</v>
      </c>
      <c r="I77" s="5"/>
    </row>
    <row r="78" spans="1:9" ht="12.75">
      <c r="A78" s="6"/>
      <c r="B78" s="8" t="s">
        <v>111</v>
      </c>
      <c r="C78" s="11" t="s">
        <v>112</v>
      </c>
      <c r="D78" s="7">
        <f t="shared" si="0"/>
        <v>987539.49</v>
      </c>
      <c r="E78" s="7">
        <v>191000</v>
      </c>
      <c r="F78" s="7">
        <v>170385</v>
      </c>
      <c r="G78" s="7">
        <v>350384.74</v>
      </c>
      <c r="H78" s="29">
        <v>275769.75</v>
      </c>
      <c r="I78" s="5"/>
    </row>
    <row r="79" spans="1:9" ht="12.75">
      <c r="A79" s="6"/>
      <c r="B79" s="8" t="s">
        <v>113</v>
      </c>
      <c r="C79" s="12" t="s">
        <v>114</v>
      </c>
      <c r="D79" s="7">
        <f t="shared" si="0"/>
        <v>0</v>
      </c>
      <c r="E79" s="7">
        <v>0</v>
      </c>
      <c r="F79" s="7">
        <v>0</v>
      </c>
      <c r="G79" s="7">
        <v>0</v>
      </c>
      <c r="H79" s="29">
        <v>0</v>
      </c>
      <c r="I79" s="5"/>
    </row>
    <row r="80" spans="1:9" ht="12.75">
      <c r="A80" s="6">
        <v>21</v>
      </c>
      <c r="B80" s="8" t="s">
        <v>115</v>
      </c>
      <c r="C80" s="13" t="s">
        <v>82</v>
      </c>
      <c r="D80" s="7">
        <f t="shared" si="0"/>
        <v>0</v>
      </c>
      <c r="E80" s="7">
        <v>0</v>
      </c>
      <c r="F80" s="7">
        <v>0</v>
      </c>
      <c r="G80" s="7">
        <v>0</v>
      </c>
      <c r="H80" s="29">
        <v>0</v>
      </c>
      <c r="I80" s="5"/>
    </row>
    <row r="81" spans="1:9" ht="25.5">
      <c r="A81" s="6"/>
      <c r="B81" s="8" t="s">
        <v>116</v>
      </c>
      <c r="C81" s="12" t="s">
        <v>117</v>
      </c>
      <c r="D81" s="7">
        <f aca="true" t="shared" si="1" ref="D81:D144">IF(ISERROR(E81+F81+G81+H81),0,E81+F81+G81+H81)</f>
        <v>987539.49</v>
      </c>
      <c r="E81" s="7">
        <v>191000</v>
      </c>
      <c r="F81" s="7">
        <v>170385</v>
      </c>
      <c r="G81" s="7">
        <v>350384.74</v>
      </c>
      <c r="H81" s="29">
        <v>275769.75</v>
      </c>
      <c r="I81" s="5"/>
    </row>
    <row r="82" spans="1:9" ht="12.75">
      <c r="A82" s="6">
        <v>22</v>
      </c>
      <c r="B82" s="8" t="s">
        <v>118</v>
      </c>
      <c r="C82" s="13" t="s">
        <v>82</v>
      </c>
      <c r="D82" s="7">
        <f t="shared" si="1"/>
        <v>987539.49</v>
      </c>
      <c r="E82" s="7">
        <v>191000</v>
      </c>
      <c r="F82" s="7">
        <v>170385</v>
      </c>
      <c r="G82" s="7">
        <v>350384.74</v>
      </c>
      <c r="H82" s="29">
        <v>275769.75</v>
      </c>
      <c r="I82" s="5"/>
    </row>
    <row r="83" spans="1:9" ht="12.75">
      <c r="A83" s="6"/>
      <c r="B83" s="8" t="s">
        <v>119</v>
      </c>
      <c r="C83" s="10" t="s">
        <v>120</v>
      </c>
      <c r="D83" s="7">
        <f t="shared" si="1"/>
        <v>28482753</v>
      </c>
      <c r="E83" s="7">
        <v>6567753</v>
      </c>
      <c r="F83" s="7">
        <v>0</v>
      </c>
      <c r="G83" s="7">
        <v>21000000</v>
      </c>
      <c r="H83" s="29">
        <v>915000</v>
      </c>
      <c r="I83" s="5"/>
    </row>
    <row r="84" spans="1:9" ht="12.75">
      <c r="A84" s="6"/>
      <c r="B84" s="8" t="s">
        <v>121</v>
      </c>
      <c r="C84" s="11" t="s">
        <v>122</v>
      </c>
      <c r="D84" s="7">
        <f t="shared" si="1"/>
        <v>28482753</v>
      </c>
      <c r="E84" s="7">
        <v>6567753</v>
      </c>
      <c r="F84" s="7">
        <v>0</v>
      </c>
      <c r="G84" s="7">
        <v>21000000</v>
      </c>
      <c r="H84" s="29">
        <v>915000</v>
      </c>
      <c r="I84" s="5"/>
    </row>
    <row r="85" spans="1:9" ht="25.5">
      <c r="A85" s="6"/>
      <c r="B85" s="8" t="s">
        <v>123</v>
      </c>
      <c r="C85" s="12" t="s">
        <v>56</v>
      </c>
      <c r="D85" s="7">
        <f t="shared" si="1"/>
        <v>28482753</v>
      </c>
      <c r="E85" s="7">
        <v>6567753</v>
      </c>
      <c r="F85" s="7">
        <v>0</v>
      </c>
      <c r="G85" s="7">
        <v>21000000</v>
      </c>
      <c r="H85" s="29">
        <v>915000</v>
      </c>
      <c r="I85" s="5"/>
    </row>
    <row r="86" spans="1:9" ht="12.75">
      <c r="A86" s="6">
        <v>23</v>
      </c>
      <c r="B86" s="8" t="s">
        <v>124</v>
      </c>
      <c r="C86" s="13" t="s">
        <v>58</v>
      </c>
      <c r="D86" s="7">
        <f t="shared" si="1"/>
        <v>28482753</v>
      </c>
      <c r="E86" s="7">
        <v>6567753</v>
      </c>
      <c r="F86" s="7">
        <v>0</v>
      </c>
      <c r="G86" s="7">
        <v>21000000</v>
      </c>
      <c r="H86" s="29">
        <v>915000</v>
      </c>
      <c r="I86" s="5"/>
    </row>
    <row r="87" spans="1:9" ht="12.75">
      <c r="A87" s="6"/>
      <c r="B87" s="8" t="s">
        <v>125</v>
      </c>
      <c r="C87" s="10" t="s">
        <v>126</v>
      </c>
      <c r="D87" s="7">
        <f t="shared" si="1"/>
        <v>400000</v>
      </c>
      <c r="E87" s="7">
        <v>0</v>
      </c>
      <c r="F87" s="7">
        <v>0</v>
      </c>
      <c r="G87" s="7">
        <v>400000</v>
      </c>
      <c r="H87" s="29">
        <v>0</v>
      </c>
      <c r="I87" s="5"/>
    </row>
    <row r="88" spans="1:9" ht="12.75">
      <c r="A88" s="6"/>
      <c r="B88" s="8" t="s">
        <v>127</v>
      </c>
      <c r="C88" s="11" t="s">
        <v>128</v>
      </c>
      <c r="D88" s="7">
        <f t="shared" si="1"/>
        <v>400000</v>
      </c>
      <c r="E88" s="7">
        <v>0</v>
      </c>
      <c r="F88" s="7">
        <v>0</v>
      </c>
      <c r="G88" s="7">
        <v>400000</v>
      </c>
      <c r="H88" s="29">
        <v>0</v>
      </c>
      <c r="I88" s="5"/>
    </row>
    <row r="89" spans="1:9" ht="12.75">
      <c r="A89" s="6"/>
      <c r="B89" s="8" t="s">
        <v>129</v>
      </c>
      <c r="C89" s="12" t="s">
        <v>91</v>
      </c>
      <c r="D89" s="7">
        <f t="shared" si="1"/>
        <v>400000</v>
      </c>
      <c r="E89" s="7">
        <v>0</v>
      </c>
      <c r="F89" s="7">
        <v>0</v>
      </c>
      <c r="G89" s="7">
        <v>400000</v>
      </c>
      <c r="H89" s="29">
        <v>0</v>
      </c>
      <c r="I89" s="5"/>
    </row>
    <row r="90" spans="1:9" ht="12.75">
      <c r="A90" s="6">
        <v>24</v>
      </c>
      <c r="B90" s="8" t="s">
        <v>130</v>
      </c>
      <c r="C90" s="13" t="s">
        <v>131</v>
      </c>
      <c r="D90" s="7">
        <f t="shared" si="1"/>
        <v>400000</v>
      </c>
      <c r="E90" s="7">
        <v>0</v>
      </c>
      <c r="F90" s="7">
        <v>0</v>
      </c>
      <c r="G90" s="7">
        <v>400000</v>
      </c>
      <c r="H90" s="29">
        <v>0</v>
      </c>
      <c r="I90" s="5"/>
    </row>
    <row r="91" spans="1:9" ht="25.5">
      <c r="A91" s="6"/>
      <c r="B91" s="8" t="s">
        <v>132</v>
      </c>
      <c r="C91" s="9" t="s">
        <v>133</v>
      </c>
      <c r="D91" s="7">
        <f t="shared" si="1"/>
        <v>8945357.600000001</v>
      </c>
      <c r="E91" s="7">
        <v>1927860.17</v>
      </c>
      <c r="F91" s="7">
        <v>2602759.39</v>
      </c>
      <c r="G91" s="7">
        <v>2798538.04</v>
      </c>
      <c r="H91" s="29">
        <v>1616200</v>
      </c>
      <c r="I91" s="5"/>
    </row>
    <row r="92" spans="1:9" ht="12.75">
      <c r="A92" s="6"/>
      <c r="B92" s="8" t="s">
        <v>134</v>
      </c>
      <c r="C92" s="10" t="s">
        <v>12</v>
      </c>
      <c r="D92" s="7">
        <f t="shared" si="1"/>
        <v>4429274.6</v>
      </c>
      <c r="E92" s="7">
        <v>929892.29</v>
      </c>
      <c r="F92" s="7">
        <v>1058297.38</v>
      </c>
      <c r="G92" s="7">
        <v>1762084.93</v>
      </c>
      <c r="H92" s="29">
        <v>679000</v>
      </c>
      <c r="I92" s="5"/>
    </row>
    <row r="93" spans="1:9" ht="38.25">
      <c r="A93" s="6"/>
      <c r="B93" s="8" t="s">
        <v>135</v>
      </c>
      <c r="C93" s="11" t="s">
        <v>136</v>
      </c>
      <c r="D93" s="7">
        <f t="shared" si="1"/>
        <v>4123000</v>
      </c>
      <c r="E93" s="7">
        <v>902292.29</v>
      </c>
      <c r="F93" s="7">
        <v>1024357.38</v>
      </c>
      <c r="G93" s="7">
        <v>1578350.33</v>
      </c>
      <c r="H93" s="29">
        <v>618000</v>
      </c>
      <c r="I93" s="5"/>
    </row>
    <row r="94" spans="1:9" ht="12.75">
      <c r="A94" s="6"/>
      <c r="B94" s="8" t="s">
        <v>137</v>
      </c>
      <c r="C94" s="12" t="s">
        <v>16</v>
      </c>
      <c r="D94" s="7">
        <f t="shared" si="1"/>
        <v>4123000</v>
      </c>
      <c r="E94" s="7">
        <v>902292.29</v>
      </c>
      <c r="F94" s="7">
        <v>1024357.38</v>
      </c>
      <c r="G94" s="7">
        <v>1578350.33</v>
      </c>
      <c r="H94" s="29">
        <v>618000</v>
      </c>
      <c r="I94" s="5"/>
    </row>
    <row r="95" spans="1:9" ht="12.75">
      <c r="A95" s="6">
        <v>25</v>
      </c>
      <c r="B95" s="8" t="s">
        <v>138</v>
      </c>
      <c r="C95" s="13" t="s">
        <v>18</v>
      </c>
      <c r="D95" s="7">
        <f t="shared" si="1"/>
        <v>4123000</v>
      </c>
      <c r="E95" s="7">
        <v>902292.29</v>
      </c>
      <c r="F95" s="7">
        <v>1024357.38</v>
      </c>
      <c r="G95" s="7">
        <v>1578350.33</v>
      </c>
      <c r="H95" s="29">
        <v>618000</v>
      </c>
      <c r="I95" s="5"/>
    </row>
    <row r="96" spans="1:9" ht="12.75">
      <c r="A96" s="6"/>
      <c r="B96" s="8" t="s">
        <v>139</v>
      </c>
      <c r="C96" s="11" t="s">
        <v>140</v>
      </c>
      <c r="D96" s="7">
        <f t="shared" si="1"/>
        <v>150000</v>
      </c>
      <c r="E96" s="7">
        <v>0</v>
      </c>
      <c r="F96" s="7">
        <v>0</v>
      </c>
      <c r="G96" s="7">
        <v>109000</v>
      </c>
      <c r="H96" s="29">
        <v>41000</v>
      </c>
      <c r="I96" s="5"/>
    </row>
    <row r="97" spans="1:9" ht="12.75">
      <c r="A97" s="6"/>
      <c r="B97" s="8" t="s">
        <v>141</v>
      </c>
      <c r="C97" s="12" t="s">
        <v>142</v>
      </c>
      <c r="D97" s="7">
        <f t="shared" si="1"/>
        <v>150000</v>
      </c>
      <c r="E97" s="7">
        <v>0</v>
      </c>
      <c r="F97" s="7">
        <v>0</v>
      </c>
      <c r="G97" s="7">
        <v>109000</v>
      </c>
      <c r="H97" s="29">
        <v>41000</v>
      </c>
      <c r="I97" s="5"/>
    </row>
    <row r="98" spans="1:9" ht="12.75">
      <c r="A98" s="6">
        <v>26</v>
      </c>
      <c r="B98" s="8" t="s">
        <v>143</v>
      </c>
      <c r="C98" s="13" t="s">
        <v>42</v>
      </c>
      <c r="D98" s="7">
        <f t="shared" si="1"/>
        <v>150000</v>
      </c>
      <c r="E98" s="7">
        <v>0</v>
      </c>
      <c r="F98" s="7">
        <v>0</v>
      </c>
      <c r="G98" s="7">
        <v>109000</v>
      </c>
      <c r="H98" s="29">
        <v>41000</v>
      </c>
      <c r="I98" s="5"/>
    </row>
    <row r="99" spans="1:9" ht="12.75">
      <c r="A99" s="6"/>
      <c r="B99" s="8" t="s">
        <v>144</v>
      </c>
      <c r="C99" s="11" t="s">
        <v>145</v>
      </c>
      <c r="D99" s="7">
        <f t="shared" si="1"/>
        <v>88171.6</v>
      </c>
      <c r="E99" s="7">
        <v>0</v>
      </c>
      <c r="F99" s="7">
        <v>0</v>
      </c>
      <c r="G99" s="7">
        <v>68171.6</v>
      </c>
      <c r="H99" s="29">
        <v>20000</v>
      </c>
      <c r="I99" s="5"/>
    </row>
    <row r="100" spans="1:9" ht="12.75">
      <c r="A100" s="6"/>
      <c r="B100" s="8" t="s">
        <v>146</v>
      </c>
      <c r="C100" s="12" t="s">
        <v>40</v>
      </c>
      <c r="D100" s="7">
        <f t="shared" si="1"/>
        <v>88171.6</v>
      </c>
      <c r="E100" s="7">
        <v>0</v>
      </c>
      <c r="F100" s="7">
        <v>0</v>
      </c>
      <c r="G100" s="7">
        <v>68171.6</v>
      </c>
      <c r="H100" s="29">
        <v>20000</v>
      </c>
      <c r="I100" s="5"/>
    </row>
    <row r="101" spans="1:9" ht="12.75">
      <c r="A101" s="6">
        <v>27</v>
      </c>
      <c r="B101" s="8" t="s">
        <v>147</v>
      </c>
      <c r="C101" s="13" t="s">
        <v>42</v>
      </c>
      <c r="D101" s="7">
        <f t="shared" si="1"/>
        <v>88171.6</v>
      </c>
      <c r="E101" s="7">
        <v>0</v>
      </c>
      <c r="F101" s="7">
        <v>0</v>
      </c>
      <c r="G101" s="7">
        <v>68171.6</v>
      </c>
      <c r="H101" s="29">
        <v>20000</v>
      </c>
      <c r="I101" s="5"/>
    </row>
    <row r="102" spans="1:9" ht="12.75">
      <c r="A102" s="6"/>
      <c r="B102" s="8" t="s">
        <v>148</v>
      </c>
      <c r="C102" s="11" t="s">
        <v>23</v>
      </c>
      <c r="D102" s="7">
        <f t="shared" si="1"/>
        <v>68103</v>
      </c>
      <c r="E102" s="7">
        <v>27600</v>
      </c>
      <c r="F102" s="7">
        <v>33940</v>
      </c>
      <c r="G102" s="7">
        <v>6563</v>
      </c>
      <c r="H102" s="29">
        <v>0</v>
      </c>
      <c r="I102" s="5"/>
    </row>
    <row r="103" spans="1:9" ht="12.75">
      <c r="A103" s="6"/>
      <c r="B103" s="8" t="s">
        <v>149</v>
      </c>
      <c r="C103" s="12" t="s">
        <v>25</v>
      </c>
      <c r="D103" s="7">
        <f t="shared" si="1"/>
        <v>68103</v>
      </c>
      <c r="E103" s="7">
        <v>27600</v>
      </c>
      <c r="F103" s="7">
        <v>33940</v>
      </c>
      <c r="G103" s="7">
        <v>6563</v>
      </c>
      <c r="H103" s="29">
        <v>0</v>
      </c>
      <c r="I103" s="5"/>
    </row>
    <row r="104" spans="1:9" ht="12.75">
      <c r="A104" s="6">
        <v>28</v>
      </c>
      <c r="B104" s="8" t="s">
        <v>150</v>
      </c>
      <c r="C104" s="13" t="s">
        <v>18</v>
      </c>
      <c r="D104" s="7">
        <f t="shared" si="1"/>
        <v>68103</v>
      </c>
      <c r="E104" s="7">
        <v>27600</v>
      </c>
      <c r="F104" s="7">
        <v>33940</v>
      </c>
      <c r="G104" s="7">
        <v>6563</v>
      </c>
      <c r="H104" s="29">
        <v>0</v>
      </c>
      <c r="I104" s="5"/>
    </row>
    <row r="105" spans="1:9" ht="12.75">
      <c r="A105" s="6"/>
      <c r="B105" s="8" t="s">
        <v>151</v>
      </c>
      <c r="C105" s="10" t="s">
        <v>126</v>
      </c>
      <c r="D105" s="7">
        <f t="shared" si="1"/>
        <v>884800</v>
      </c>
      <c r="E105" s="7">
        <v>223185.88</v>
      </c>
      <c r="F105" s="7">
        <v>232761.01</v>
      </c>
      <c r="G105" s="7">
        <v>264053.11</v>
      </c>
      <c r="H105" s="29">
        <v>164800</v>
      </c>
      <c r="I105" s="5"/>
    </row>
    <row r="106" spans="1:9" ht="12.75">
      <c r="A106" s="6"/>
      <c r="B106" s="8" t="s">
        <v>152</v>
      </c>
      <c r="C106" s="11" t="s">
        <v>153</v>
      </c>
      <c r="D106" s="7">
        <f t="shared" si="1"/>
        <v>884800</v>
      </c>
      <c r="E106" s="7">
        <v>223185.88</v>
      </c>
      <c r="F106" s="7">
        <v>232761.01</v>
      </c>
      <c r="G106" s="7">
        <v>264053.11</v>
      </c>
      <c r="H106" s="29">
        <v>164800</v>
      </c>
      <c r="I106" s="5"/>
    </row>
    <row r="107" spans="1:9" ht="25.5">
      <c r="A107" s="6"/>
      <c r="B107" s="8" t="s">
        <v>154</v>
      </c>
      <c r="C107" s="12" t="s">
        <v>155</v>
      </c>
      <c r="D107" s="7">
        <f t="shared" si="1"/>
        <v>884800</v>
      </c>
      <c r="E107" s="7">
        <v>223185.88</v>
      </c>
      <c r="F107" s="7">
        <v>232761.01</v>
      </c>
      <c r="G107" s="7">
        <v>264053.11</v>
      </c>
      <c r="H107" s="29">
        <v>164800</v>
      </c>
      <c r="I107" s="5"/>
    </row>
    <row r="108" spans="1:9" ht="12.75">
      <c r="A108" s="6">
        <v>29</v>
      </c>
      <c r="B108" s="8" t="s">
        <v>156</v>
      </c>
      <c r="C108" s="13" t="s">
        <v>131</v>
      </c>
      <c r="D108" s="7">
        <f t="shared" si="1"/>
        <v>884800</v>
      </c>
      <c r="E108" s="7">
        <v>223185.88</v>
      </c>
      <c r="F108" s="7">
        <v>232761.01</v>
      </c>
      <c r="G108" s="7">
        <v>264053.11</v>
      </c>
      <c r="H108" s="29">
        <v>164800</v>
      </c>
      <c r="I108" s="5"/>
    </row>
    <row r="109" spans="1:9" ht="12.75">
      <c r="A109" s="6">
        <v>30</v>
      </c>
      <c r="B109" s="8" t="s">
        <v>157</v>
      </c>
      <c r="C109" s="13" t="s">
        <v>18</v>
      </c>
      <c r="D109" s="7">
        <f t="shared" si="1"/>
        <v>0</v>
      </c>
      <c r="E109" s="7">
        <v>0</v>
      </c>
      <c r="F109" s="7">
        <v>0</v>
      </c>
      <c r="G109" s="7">
        <v>0</v>
      </c>
      <c r="H109" s="29">
        <v>0</v>
      </c>
      <c r="I109" s="5"/>
    </row>
    <row r="110" spans="1:9" ht="12.75">
      <c r="A110" s="6"/>
      <c r="B110" s="8" t="s">
        <v>158</v>
      </c>
      <c r="C110" s="10" t="s">
        <v>159</v>
      </c>
      <c r="D110" s="7">
        <f t="shared" si="1"/>
        <v>3631283</v>
      </c>
      <c r="E110" s="7">
        <v>774782</v>
      </c>
      <c r="F110" s="7">
        <v>1311701</v>
      </c>
      <c r="G110" s="7">
        <v>772400</v>
      </c>
      <c r="H110" s="29">
        <v>772400</v>
      </c>
      <c r="I110" s="5"/>
    </row>
    <row r="111" spans="1:9" ht="25.5">
      <c r="A111" s="6"/>
      <c r="B111" s="8" t="s">
        <v>160</v>
      </c>
      <c r="C111" s="11" t="s">
        <v>161</v>
      </c>
      <c r="D111" s="7">
        <f t="shared" si="1"/>
        <v>611300</v>
      </c>
      <c r="E111" s="7">
        <v>9980</v>
      </c>
      <c r="F111" s="7">
        <v>295670</v>
      </c>
      <c r="G111" s="7">
        <v>152825</v>
      </c>
      <c r="H111" s="29">
        <v>152825</v>
      </c>
      <c r="I111" s="5"/>
    </row>
    <row r="112" spans="1:9" ht="25.5">
      <c r="A112" s="6"/>
      <c r="B112" s="8" t="s">
        <v>162</v>
      </c>
      <c r="C112" s="12" t="s">
        <v>163</v>
      </c>
      <c r="D112" s="7">
        <f t="shared" si="1"/>
        <v>0</v>
      </c>
      <c r="E112" s="7">
        <v>0</v>
      </c>
      <c r="F112" s="7">
        <v>0</v>
      </c>
      <c r="G112" s="7">
        <v>0</v>
      </c>
      <c r="H112" s="29">
        <v>0</v>
      </c>
      <c r="I112" s="5"/>
    </row>
    <row r="113" spans="1:9" ht="12.75">
      <c r="A113" s="6">
        <v>31</v>
      </c>
      <c r="B113" s="8" t="s">
        <v>164</v>
      </c>
      <c r="C113" s="13" t="s">
        <v>165</v>
      </c>
      <c r="D113" s="7">
        <f t="shared" si="1"/>
        <v>0</v>
      </c>
      <c r="E113" s="7">
        <v>0</v>
      </c>
      <c r="F113" s="7">
        <v>0</v>
      </c>
      <c r="G113" s="7">
        <v>0</v>
      </c>
      <c r="H113" s="29">
        <v>0</v>
      </c>
      <c r="I113" s="5"/>
    </row>
    <row r="114" spans="1:9" ht="25.5">
      <c r="A114" s="6"/>
      <c r="B114" s="8" t="s">
        <v>166</v>
      </c>
      <c r="C114" s="12" t="s">
        <v>167</v>
      </c>
      <c r="D114" s="7">
        <f t="shared" si="1"/>
        <v>611300</v>
      </c>
      <c r="E114" s="7">
        <v>9980</v>
      </c>
      <c r="F114" s="7">
        <v>295670</v>
      </c>
      <c r="G114" s="7">
        <v>152825</v>
      </c>
      <c r="H114" s="29">
        <v>152825</v>
      </c>
      <c r="I114" s="5"/>
    </row>
    <row r="115" spans="1:9" ht="12.75">
      <c r="A115" s="6">
        <v>32</v>
      </c>
      <c r="B115" s="8" t="s">
        <v>168</v>
      </c>
      <c r="C115" s="13" t="s">
        <v>165</v>
      </c>
      <c r="D115" s="7">
        <f t="shared" si="1"/>
        <v>611300</v>
      </c>
      <c r="E115" s="7">
        <v>9980</v>
      </c>
      <c r="F115" s="7">
        <v>295670</v>
      </c>
      <c r="G115" s="7">
        <v>152825</v>
      </c>
      <c r="H115" s="29">
        <v>152825</v>
      </c>
      <c r="I115" s="5"/>
    </row>
    <row r="116" spans="1:9" ht="25.5">
      <c r="A116" s="6"/>
      <c r="B116" s="8" t="s">
        <v>169</v>
      </c>
      <c r="C116" s="11" t="s">
        <v>170</v>
      </c>
      <c r="D116" s="7">
        <f t="shared" si="1"/>
        <v>3019983</v>
      </c>
      <c r="E116" s="7">
        <v>764802</v>
      </c>
      <c r="F116" s="7">
        <v>1016031</v>
      </c>
      <c r="G116" s="7">
        <v>619575</v>
      </c>
      <c r="H116" s="29">
        <v>619575</v>
      </c>
      <c r="I116" s="5"/>
    </row>
    <row r="117" spans="1:9" ht="25.5">
      <c r="A117" s="6"/>
      <c r="B117" s="8" t="s">
        <v>171</v>
      </c>
      <c r="C117" s="12" t="s">
        <v>172</v>
      </c>
      <c r="D117" s="7">
        <f t="shared" si="1"/>
        <v>38000</v>
      </c>
      <c r="E117" s="7">
        <v>38000</v>
      </c>
      <c r="F117" s="7">
        <v>0</v>
      </c>
      <c r="G117" s="7">
        <v>0</v>
      </c>
      <c r="H117" s="29">
        <v>0</v>
      </c>
      <c r="I117" s="5"/>
    </row>
    <row r="118" spans="1:9" ht="12.75">
      <c r="A118" s="6">
        <v>33</v>
      </c>
      <c r="B118" s="8" t="s">
        <v>173</v>
      </c>
      <c r="C118" s="13" t="s">
        <v>174</v>
      </c>
      <c r="D118" s="7">
        <f t="shared" si="1"/>
        <v>38000</v>
      </c>
      <c r="E118" s="7">
        <v>38000</v>
      </c>
      <c r="F118" s="7">
        <v>0</v>
      </c>
      <c r="G118" s="7">
        <v>0</v>
      </c>
      <c r="H118" s="29">
        <v>0</v>
      </c>
      <c r="I118" s="5"/>
    </row>
    <row r="119" spans="1:9" ht="12.75">
      <c r="A119" s="6"/>
      <c r="B119" s="8" t="s">
        <v>175</v>
      </c>
      <c r="C119" s="12" t="s">
        <v>25</v>
      </c>
      <c r="D119" s="7">
        <f t="shared" si="1"/>
        <v>25240</v>
      </c>
      <c r="E119" s="7">
        <v>0</v>
      </c>
      <c r="F119" s="7">
        <v>25240</v>
      </c>
      <c r="G119" s="7">
        <v>0</v>
      </c>
      <c r="H119" s="29">
        <v>0</v>
      </c>
      <c r="I119" s="5"/>
    </row>
    <row r="120" spans="1:9" ht="12.75">
      <c r="A120" s="6">
        <v>34</v>
      </c>
      <c r="B120" s="8" t="s">
        <v>176</v>
      </c>
      <c r="C120" s="13" t="s">
        <v>174</v>
      </c>
      <c r="D120" s="7">
        <f t="shared" si="1"/>
        <v>25240</v>
      </c>
      <c r="E120" s="7">
        <v>0</v>
      </c>
      <c r="F120" s="7">
        <v>25240</v>
      </c>
      <c r="G120" s="7">
        <v>0</v>
      </c>
      <c r="H120" s="29">
        <v>0</v>
      </c>
      <c r="I120" s="5"/>
    </row>
    <row r="121" spans="1:9" ht="51">
      <c r="A121" s="6"/>
      <c r="B121" s="8" t="s">
        <v>177</v>
      </c>
      <c r="C121" s="12" t="s">
        <v>178</v>
      </c>
      <c r="D121" s="7">
        <f t="shared" si="1"/>
        <v>2756743</v>
      </c>
      <c r="E121" s="7">
        <v>526802</v>
      </c>
      <c r="F121" s="7">
        <v>990791</v>
      </c>
      <c r="G121" s="7">
        <v>619575</v>
      </c>
      <c r="H121" s="29">
        <v>619575</v>
      </c>
      <c r="I121" s="5"/>
    </row>
    <row r="122" spans="1:9" ht="12.75">
      <c r="A122" s="6">
        <v>35</v>
      </c>
      <c r="B122" s="8" t="s">
        <v>179</v>
      </c>
      <c r="C122" s="13" t="s">
        <v>174</v>
      </c>
      <c r="D122" s="7">
        <f t="shared" si="1"/>
        <v>2756743</v>
      </c>
      <c r="E122" s="7">
        <v>526802</v>
      </c>
      <c r="F122" s="7">
        <v>990791</v>
      </c>
      <c r="G122" s="7">
        <v>619575</v>
      </c>
      <c r="H122" s="29">
        <v>619575</v>
      </c>
      <c r="I122" s="5"/>
    </row>
    <row r="123" spans="1:9" ht="25.5">
      <c r="A123" s="6"/>
      <c r="B123" s="8" t="s">
        <v>180</v>
      </c>
      <c r="C123" s="12" t="s">
        <v>181</v>
      </c>
      <c r="D123" s="7">
        <f t="shared" si="1"/>
        <v>200000</v>
      </c>
      <c r="E123" s="7">
        <v>200000</v>
      </c>
      <c r="F123" s="7">
        <v>0</v>
      </c>
      <c r="G123" s="7">
        <v>0</v>
      </c>
      <c r="H123" s="29">
        <v>0</v>
      </c>
      <c r="I123" s="5"/>
    </row>
    <row r="124" spans="1:9" ht="12.75">
      <c r="A124" s="6">
        <v>36</v>
      </c>
      <c r="B124" s="8" t="s">
        <v>182</v>
      </c>
      <c r="C124" s="13" t="s">
        <v>174</v>
      </c>
      <c r="D124" s="7">
        <f t="shared" si="1"/>
        <v>200000</v>
      </c>
      <c r="E124" s="7">
        <v>200000</v>
      </c>
      <c r="F124" s="7">
        <v>0</v>
      </c>
      <c r="G124" s="7">
        <v>0</v>
      </c>
      <c r="H124" s="29">
        <v>0</v>
      </c>
      <c r="I124" s="5"/>
    </row>
    <row r="125" spans="1:9" ht="38.25">
      <c r="A125" s="6"/>
      <c r="B125" s="8" t="s">
        <v>183</v>
      </c>
      <c r="C125" s="9" t="s">
        <v>184</v>
      </c>
      <c r="D125" s="7">
        <f t="shared" si="1"/>
        <v>60169097</v>
      </c>
      <c r="E125" s="7">
        <v>11991802.080000002</v>
      </c>
      <c r="F125" s="7">
        <v>20231732.71</v>
      </c>
      <c r="G125" s="7">
        <v>17704516.21</v>
      </c>
      <c r="H125" s="29">
        <v>10241046</v>
      </c>
      <c r="I125" s="5"/>
    </row>
    <row r="126" spans="1:9" ht="12.75">
      <c r="A126" s="6"/>
      <c r="B126" s="8" t="s">
        <v>185</v>
      </c>
      <c r="C126" s="10" t="s">
        <v>94</v>
      </c>
      <c r="D126" s="7">
        <f t="shared" si="1"/>
        <v>60110397</v>
      </c>
      <c r="E126" s="7">
        <v>11983102.080000002</v>
      </c>
      <c r="F126" s="7">
        <v>20231732.71</v>
      </c>
      <c r="G126" s="7">
        <v>17670516.21</v>
      </c>
      <c r="H126" s="29">
        <v>10225046</v>
      </c>
      <c r="I126" s="5"/>
    </row>
    <row r="127" spans="1:9" ht="12.75">
      <c r="A127" s="6"/>
      <c r="B127" s="8" t="s">
        <v>186</v>
      </c>
      <c r="C127" s="11" t="s">
        <v>187</v>
      </c>
      <c r="D127" s="7">
        <f t="shared" si="1"/>
        <v>58013197</v>
      </c>
      <c r="E127" s="7">
        <v>11637146.280000001</v>
      </c>
      <c r="F127" s="7">
        <v>19598532.75</v>
      </c>
      <c r="G127" s="7">
        <v>16915071.970000003</v>
      </c>
      <c r="H127" s="29">
        <v>9862446</v>
      </c>
      <c r="I127" s="5"/>
    </row>
    <row r="128" spans="1:9" ht="12.75">
      <c r="A128" s="6"/>
      <c r="B128" s="8" t="s">
        <v>188</v>
      </c>
      <c r="C128" s="12" t="s">
        <v>40</v>
      </c>
      <c r="D128" s="7">
        <f t="shared" si="1"/>
        <v>12000</v>
      </c>
      <c r="E128" s="7">
        <v>0</v>
      </c>
      <c r="F128" s="7">
        <v>12000</v>
      </c>
      <c r="G128" s="7">
        <v>0</v>
      </c>
      <c r="H128" s="29">
        <v>0</v>
      </c>
      <c r="I128" s="5"/>
    </row>
    <row r="129" spans="1:9" ht="12.75">
      <c r="A129" s="6">
        <v>37</v>
      </c>
      <c r="B129" s="8" t="s">
        <v>189</v>
      </c>
      <c r="C129" s="13" t="s">
        <v>42</v>
      </c>
      <c r="D129" s="7">
        <f t="shared" si="1"/>
        <v>12000</v>
      </c>
      <c r="E129" s="7">
        <v>0</v>
      </c>
      <c r="F129" s="7">
        <v>12000</v>
      </c>
      <c r="G129" s="7">
        <v>0</v>
      </c>
      <c r="H129" s="29">
        <v>0</v>
      </c>
      <c r="I129" s="5"/>
    </row>
    <row r="130" spans="1:9" ht="25.5">
      <c r="A130" s="6"/>
      <c r="B130" s="8" t="s">
        <v>190</v>
      </c>
      <c r="C130" s="12" t="s">
        <v>191</v>
      </c>
      <c r="D130" s="7">
        <f t="shared" si="1"/>
        <v>14306097</v>
      </c>
      <c r="E130" s="7">
        <v>3854244.7</v>
      </c>
      <c r="F130" s="7">
        <v>3339637.93</v>
      </c>
      <c r="G130" s="7">
        <v>2999008.37</v>
      </c>
      <c r="H130" s="29">
        <v>4113206</v>
      </c>
      <c r="I130" s="5"/>
    </row>
    <row r="131" spans="1:9" ht="12.75">
      <c r="A131" s="6">
        <v>38</v>
      </c>
      <c r="B131" s="8" t="s">
        <v>192</v>
      </c>
      <c r="C131" s="13" t="s">
        <v>193</v>
      </c>
      <c r="D131" s="7">
        <f t="shared" si="1"/>
        <v>14306097</v>
      </c>
      <c r="E131" s="7">
        <v>3854244.7</v>
      </c>
      <c r="F131" s="7">
        <v>3339637.93</v>
      </c>
      <c r="G131" s="7">
        <v>2999008.37</v>
      </c>
      <c r="H131" s="29">
        <v>4113206</v>
      </c>
      <c r="I131" s="5"/>
    </row>
    <row r="132" spans="1:9" ht="25.5">
      <c r="A132" s="6"/>
      <c r="B132" s="8" t="s">
        <v>194</v>
      </c>
      <c r="C132" s="12" t="s">
        <v>195</v>
      </c>
      <c r="D132" s="7">
        <f t="shared" si="1"/>
        <v>37566000</v>
      </c>
      <c r="E132" s="7">
        <v>6668164.54</v>
      </c>
      <c r="F132" s="7">
        <v>13921293.5</v>
      </c>
      <c r="G132" s="7">
        <v>12326941.96</v>
      </c>
      <c r="H132" s="29">
        <v>4649600</v>
      </c>
      <c r="I132" s="5"/>
    </row>
    <row r="133" spans="1:9" ht="12.75">
      <c r="A133" s="6">
        <v>39</v>
      </c>
      <c r="B133" s="8" t="s">
        <v>196</v>
      </c>
      <c r="C133" s="13" t="s">
        <v>193</v>
      </c>
      <c r="D133" s="7">
        <f t="shared" si="1"/>
        <v>37566000</v>
      </c>
      <c r="E133" s="7">
        <v>6668164.54</v>
      </c>
      <c r="F133" s="7">
        <v>13921293.5</v>
      </c>
      <c r="G133" s="7">
        <v>12326941.96</v>
      </c>
      <c r="H133" s="29">
        <v>4649600</v>
      </c>
      <c r="I133" s="5"/>
    </row>
    <row r="134" spans="1:9" ht="25.5">
      <c r="A134" s="6"/>
      <c r="B134" s="8" t="s">
        <v>197</v>
      </c>
      <c r="C134" s="12" t="s">
        <v>198</v>
      </c>
      <c r="D134" s="7">
        <f t="shared" si="1"/>
        <v>2300000</v>
      </c>
      <c r="E134" s="7">
        <v>397550</v>
      </c>
      <c r="F134" s="7">
        <v>682240</v>
      </c>
      <c r="G134" s="7">
        <v>637690</v>
      </c>
      <c r="H134" s="29">
        <v>582520</v>
      </c>
      <c r="I134" s="5"/>
    </row>
    <row r="135" spans="1:9" ht="12.75">
      <c r="A135" s="6">
        <v>40</v>
      </c>
      <c r="B135" s="8" t="s">
        <v>199</v>
      </c>
      <c r="C135" s="13" t="s">
        <v>193</v>
      </c>
      <c r="D135" s="7">
        <f t="shared" si="1"/>
        <v>2300000</v>
      </c>
      <c r="E135" s="7">
        <v>397550</v>
      </c>
      <c r="F135" s="7">
        <v>682240</v>
      </c>
      <c r="G135" s="7">
        <v>637690</v>
      </c>
      <c r="H135" s="29">
        <v>582520</v>
      </c>
      <c r="I135" s="5"/>
    </row>
    <row r="136" spans="1:9" ht="25.5">
      <c r="A136" s="6"/>
      <c r="B136" s="8" t="s">
        <v>200</v>
      </c>
      <c r="C136" s="12" t="s">
        <v>201</v>
      </c>
      <c r="D136" s="7">
        <f t="shared" si="1"/>
        <v>1267500</v>
      </c>
      <c r="E136" s="7">
        <v>201443.91</v>
      </c>
      <c r="F136" s="7">
        <v>392062.91</v>
      </c>
      <c r="G136" s="7">
        <v>365870.18</v>
      </c>
      <c r="H136" s="29">
        <v>308123</v>
      </c>
      <c r="I136" s="5"/>
    </row>
    <row r="137" spans="1:9" ht="12.75">
      <c r="A137" s="6">
        <v>41</v>
      </c>
      <c r="B137" s="8" t="s">
        <v>202</v>
      </c>
      <c r="C137" s="13" t="s">
        <v>193</v>
      </c>
      <c r="D137" s="7">
        <f t="shared" si="1"/>
        <v>1267500</v>
      </c>
      <c r="E137" s="7">
        <v>201443.91</v>
      </c>
      <c r="F137" s="7">
        <v>392062.91</v>
      </c>
      <c r="G137" s="7">
        <v>365870.18</v>
      </c>
      <c r="H137" s="29">
        <v>308123</v>
      </c>
      <c r="I137" s="5"/>
    </row>
    <row r="138" spans="1:9" ht="12.75">
      <c r="A138" s="6"/>
      <c r="B138" s="8" t="s">
        <v>203</v>
      </c>
      <c r="C138" s="12" t="s">
        <v>204</v>
      </c>
      <c r="D138" s="7">
        <f t="shared" si="1"/>
        <v>2561600</v>
      </c>
      <c r="E138" s="7">
        <v>515743.13</v>
      </c>
      <c r="F138" s="7">
        <v>1251298.41</v>
      </c>
      <c r="G138" s="7">
        <v>585561.46</v>
      </c>
      <c r="H138" s="29">
        <v>208997</v>
      </c>
      <c r="I138" s="5"/>
    </row>
    <row r="139" spans="1:9" ht="12.75">
      <c r="A139" s="6">
        <v>42</v>
      </c>
      <c r="B139" s="8" t="s">
        <v>205</v>
      </c>
      <c r="C139" s="13" t="s">
        <v>193</v>
      </c>
      <c r="D139" s="7">
        <f t="shared" si="1"/>
        <v>2561600</v>
      </c>
      <c r="E139" s="7">
        <v>515743.13</v>
      </c>
      <c r="F139" s="7">
        <v>1251298.41</v>
      </c>
      <c r="G139" s="7">
        <v>585561.46</v>
      </c>
      <c r="H139" s="29">
        <v>208997</v>
      </c>
      <c r="I139" s="5"/>
    </row>
    <row r="140" spans="1:9" ht="12.75">
      <c r="A140" s="6"/>
      <c r="B140" s="8" t="s">
        <v>206</v>
      </c>
      <c r="C140" s="11" t="s">
        <v>96</v>
      </c>
      <c r="D140" s="7">
        <f t="shared" si="1"/>
        <v>260000</v>
      </c>
      <c r="E140" s="7">
        <v>0</v>
      </c>
      <c r="F140" s="7">
        <v>0</v>
      </c>
      <c r="G140" s="7">
        <v>260000</v>
      </c>
      <c r="H140" s="29">
        <v>0</v>
      </c>
      <c r="I140" s="5"/>
    </row>
    <row r="141" spans="1:9" ht="12.75">
      <c r="A141" s="6"/>
      <c r="B141" s="8" t="s">
        <v>207</v>
      </c>
      <c r="C141" s="12" t="s">
        <v>91</v>
      </c>
      <c r="D141" s="7">
        <f t="shared" si="1"/>
        <v>260000</v>
      </c>
      <c r="E141" s="7">
        <v>0</v>
      </c>
      <c r="F141" s="7">
        <v>0</v>
      </c>
      <c r="G141" s="7">
        <v>260000</v>
      </c>
      <c r="H141" s="29">
        <v>0</v>
      </c>
      <c r="I141" s="5"/>
    </row>
    <row r="142" spans="1:9" ht="25.5">
      <c r="A142" s="6">
        <v>43</v>
      </c>
      <c r="B142" s="8" t="s">
        <v>208</v>
      </c>
      <c r="C142" s="13" t="s">
        <v>99</v>
      </c>
      <c r="D142" s="7">
        <f t="shared" si="1"/>
        <v>260000</v>
      </c>
      <c r="E142" s="7">
        <v>0</v>
      </c>
      <c r="F142" s="7">
        <v>0</v>
      </c>
      <c r="G142" s="7">
        <v>260000</v>
      </c>
      <c r="H142" s="29">
        <v>0</v>
      </c>
      <c r="I142" s="5"/>
    </row>
    <row r="143" spans="1:9" ht="12.75">
      <c r="A143" s="6"/>
      <c r="B143" s="8" t="s">
        <v>209</v>
      </c>
      <c r="C143" s="11" t="s">
        <v>101</v>
      </c>
      <c r="D143" s="7">
        <f t="shared" si="1"/>
        <v>1837200</v>
      </c>
      <c r="E143" s="7">
        <v>345955.8</v>
      </c>
      <c r="F143" s="7">
        <v>633199.96</v>
      </c>
      <c r="G143" s="7">
        <v>495444.24</v>
      </c>
      <c r="H143" s="29">
        <v>362600</v>
      </c>
      <c r="I143" s="5"/>
    </row>
    <row r="144" spans="1:9" ht="12.75">
      <c r="A144" s="6"/>
      <c r="B144" s="8" t="s">
        <v>210</v>
      </c>
      <c r="C144" s="12" t="s">
        <v>204</v>
      </c>
      <c r="D144" s="7">
        <f t="shared" si="1"/>
        <v>1837200</v>
      </c>
      <c r="E144" s="7">
        <v>345955.8</v>
      </c>
      <c r="F144" s="7">
        <v>633199.96</v>
      </c>
      <c r="G144" s="7">
        <v>495444.24</v>
      </c>
      <c r="H144" s="29">
        <v>362600</v>
      </c>
      <c r="I144" s="5"/>
    </row>
    <row r="145" spans="1:9" ht="12.75">
      <c r="A145" s="6">
        <v>44</v>
      </c>
      <c r="B145" s="8" t="s">
        <v>211</v>
      </c>
      <c r="C145" s="13" t="s">
        <v>193</v>
      </c>
      <c r="D145" s="7">
        <f aca="true" t="shared" si="2" ref="D145:D208">IF(ISERROR(E145+F145+G145+H145),0,E145+F145+G145+H145)</f>
        <v>1837200</v>
      </c>
      <c r="E145" s="7">
        <v>345955.8</v>
      </c>
      <c r="F145" s="7">
        <v>633199.96</v>
      </c>
      <c r="G145" s="7">
        <v>495444.24</v>
      </c>
      <c r="H145" s="29">
        <v>362600</v>
      </c>
      <c r="I145" s="5"/>
    </row>
    <row r="146" spans="1:9" ht="12.75">
      <c r="A146" s="6"/>
      <c r="B146" s="8" t="s">
        <v>212</v>
      </c>
      <c r="C146" s="10" t="s">
        <v>126</v>
      </c>
      <c r="D146" s="7">
        <f t="shared" si="2"/>
        <v>58700</v>
      </c>
      <c r="E146" s="7">
        <v>8700</v>
      </c>
      <c r="F146" s="7">
        <v>0</v>
      </c>
      <c r="G146" s="7">
        <v>34000</v>
      </c>
      <c r="H146" s="29">
        <v>16000</v>
      </c>
      <c r="I146" s="5"/>
    </row>
    <row r="147" spans="1:9" ht="12.75">
      <c r="A147" s="6"/>
      <c r="B147" s="8" t="s">
        <v>213</v>
      </c>
      <c r="C147" s="11" t="s">
        <v>128</v>
      </c>
      <c r="D147" s="7">
        <f t="shared" si="2"/>
        <v>58700</v>
      </c>
      <c r="E147" s="7">
        <v>8700</v>
      </c>
      <c r="F147" s="7">
        <v>0</v>
      </c>
      <c r="G147" s="7">
        <v>34000</v>
      </c>
      <c r="H147" s="29">
        <v>16000</v>
      </c>
      <c r="I147" s="5"/>
    </row>
    <row r="148" spans="1:9" ht="12.75">
      <c r="A148" s="6"/>
      <c r="B148" s="8" t="s">
        <v>214</v>
      </c>
      <c r="C148" s="12" t="s">
        <v>215</v>
      </c>
      <c r="D148" s="7">
        <f t="shared" si="2"/>
        <v>58700</v>
      </c>
      <c r="E148" s="7">
        <v>8700</v>
      </c>
      <c r="F148" s="7">
        <v>0</v>
      </c>
      <c r="G148" s="7">
        <v>34000</v>
      </c>
      <c r="H148" s="29">
        <v>16000</v>
      </c>
      <c r="I148" s="5"/>
    </row>
    <row r="149" spans="1:9" ht="12.75">
      <c r="A149" s="6">
        <v>45</v>
      </c>
      <c r="B149" s="8" t="s">
        <v>216</v>
      </c>
      <c r="C149" s="13" t="s">
        <v>131</v>
      </c>
      <c r="D149" s="7">
        <f t="shared" si="2"/>
        <v>58700</v>
      </c>
      <c r="E149" s="7">
        <v>8700</v>
      </c>
      <c r="F149" s="7">
        <v>0</v>
      </c>
      <c r="G149" s="7">
        <v>34000</v>
      </c>
      <c r="H149" s="29">
        <v>16000</v>
      </c>
      <c r="I149" s="5"/>
    </row>
    <row r="150" spans="1:9" ht="25.5">
      <c r="A150" s="6"/>
      <c r="B150" s="8" t="s">
        <v>217</v>
      </c>
      <c r="C150" s="9" t="s">
        <v>218</v>
      </c>
      <c r="D150" s="7">
        <f t="shared" si="2"/>
        <v>4103021</v>
      </c>
      <c r="E150" s="7">
        <v>495059.16</v>
      </c>
      <c r="F150" s="7">
        <v>800986.45</v>
      </c>
      <c r="G150" s="7">
        <v>2115325.39</v>
      </c>
      <c r="H150" s="29">
        <v>691650</v>
      </c>
      <c r="I150" s="5"/>
    </row>
    <row r="151" spans="1:9" ht="12.75">
      <c r="A151" s="6"/>
      <c r="B151" s="8" t="s">
        <v>219</v>
      </c>
      <c r="C151" s="10" t="s">
        <v>94</v>
      </c>
      <c r="D151" s="7">
        <f t="shared" si="2"/>
        <v>4103021</v>
      </c>
      <c r="E151" s="7">
        <v>495059.16</v>
      </c>
      <c r="F151" s="7">
        <v>800986.45</v>
      </c>
      <c r="G151" s="7">
        <v>2115325.39</v>
      </c>
      <c r="H151" s="29">
        <v>691650</v>
      </c>
      <c r="I151" s="5"/>
    </row>
    <row r="152" spans="1:9" ht="12.75">
      <c r="A152" s="6"/>
      <c r="B152" s="8" t="s">
        <v>220</v>
      </c>
      <c r="C152" s="11" t="s">
        <v>187</v>
      </c>
      <c r="D152" s="7">
        <f t="shared" si="2"/>
        <v>4103021</v>
      </c>
      <c r="E152" s="7">
        <v>495059.16</v>
      </c>
      <c r="F152" s="7">
        <v>800986.45</v>
      </c>
      <c r="G152" s="7">
        <v>2115325.39</v>
      </c>
      <c r="H152" s="29">
        <v>691650</v>
      </c>
      <c r="I152" s="5"/>
    </row>
    <row r="153" spans="1:9" ht="12.75">
      <c r="A153" s="6"/>
      <c r="B153" s="8" t="s">
        <v>221</v>
      </c>
      <c r="C153" s="12" t="s">
        <v>204</v>
      </c>
      <c r="D153" s="7">
        <f t="shared" si="2"/>
        <v>2903021</v>
      </c>
      <c r="E153" s="7">
        <v>476531.16</v>
      </c>
      <c r="F153" s="7">
        <v>716992.82</v>
      </c>
      <c r="G153" s="7">
        <v>1073347.02</v>
      </c>
      <c r="H153" s="29">
        <v>636150</v>
      </c>
      <c r="I153" s="5"/>
    </row>
    <row r="154" spans="1:9" ht="12.75">
      <c r="A154" s="6">
        <v>46</v>
      </c>
      <c r="B154" s="8" t="s">
        <v>222</v>
      </c>
      <c r="C154" s="13" t="s">
        <v>193</v>
      </c>
      <c r="D154" s="7">
        <f t="shared" si="2"/>
        <v>2903021</v>
      </c>
      <c r="E154" s="7">
        <v>476531.16</v>
      </c>
      <c r="F154" s="7">
        <v>716992.82</v>
      </c>
      <c r="G154" s="7">
        <v>1073347.02</v>
      </c>
      <c r="H154" s="29">
        <v>636150</v>
      </c>
      <c r="I154" s="5"/>
    </row>
    <row r="155" spans="1:9" ht="12.75">
      <c r="A155" s="6"/>
      <c r="B155" s="8" t="s">
        <v>223</v>
      </c>
      <c r="C155" s="12" t="s">
        <v>204</v>
      </c>
      <c r="D155" s="7">
        <f t="shared" si="2"/>
        <v>1200000</v>
      </c>
      <c r="E155" s="7">
        <v>18528</v>
      </c>
      <c r="F155" s="7">
        <v>83993.63</v>
      </c>
      <c r="G155" s="7">
        <v>1041978.37</v>
      </c>
      <c r="H155" s="29">
        <v>55500</v>
      </c>
      <c r="I155" s="5"/>
    </row>
    <row r="156" spans="1:9" ht="12.75">
      <c r="A156" s="6">
        <v>47</v>
      </c>
      <c r="B156" s="8" t="s">
        <v>224</v>
      </c>
      <c r="C156" s="13" t="s">
        <v>193</v>
      </c>
      <c r="D156" s="7">
        <f t="shared" si="2"/>
        <v>1200000</v>
      </c>
      <c r="E156" s="7">
        <v>18528</v>
      </c>
      <c r="F156" s="7">
        <v>83993.63</v>
      </c>
      <c r="G156" s="7">
        <v>1041978.37</v>
      </c>
      <c r="H156" s="29">
        <v>55500</v>
      </c>
      <c r="I156" s="5"/>
    </row>
    <row r="157" spans="1:9" ht="25.5">
      <c r="A157" s="6"/>
      <c r="B157" s="8" t="s">
        <v>225</v>
      </c>
      <c r="C157" s="9" t="s">
        <v>226</v>
      </c>
      <c r="D157" s="7">
        <f t="shared" si="2"/>
        <v>30377705</v>
      </c>
      <c r="E157" s="7">
        <v>6119616.14</v>
      </c>
      <c r="F157" s="7">
        <v>8675297.93</v>
      </c>
      <c r="G157" s="7">
        <v>9270764.93</v>
      </c>
      <c r="H157" s="29">
        <v>6312026</v>
      </c>
      <c r="I157" s="5"/>
    </row>
    <row r="158" spans="1:9" ht="12.75">
      <c r="A158" s="6"/>
      <c r="B158" s="8" t="s">
        <v>227</v>
      </c>
      <c r="C158" s="10" t="s">
        <v>12</v>
      </c>
      <c r="D158" s="7">
        <f t="shared" si="2"/>
        <v>73310</v>
      </c>
      <c r="E158" s="7">
        <v>67000</v>
      </c>
      <c r="F158" s="7">
        <v>0</v>
      </c>
      <c r="G158" s="7">
        <v>6310</v>
      </c>
      <c r="H158" s="29">
        <v>0</v>
      </c>
      <c r="I158" s="5"/>
    </row>
    <row r="159" spans="1:9" ht="12.75">
      <c r="A159" s="6"/>
      <c r="B159" s="8" t="s">
        <v>228</v>
      </c>
      <c r="C159" s="11" t="s">
        <v>23</v>
      </c>
      <c r="D159" s="7">
        <f t="shared" si="2"/>
        <v>73310</v>
      </c>
      <c r="E159" s="7">
        <v>67000</v>
      </c>
      <c r="F159" s="7">
        <v>0</v>
      </c>
      <c r="G159" s="7">
        <v>6310</v>
      </c>
      <c r="H159" s="29">
        <v>0</v>
      </c>
      <c r="I159" s="5"/>
    </row>
    <row r="160" spans="1:9" ht="12.75">
      <c r="A160" s="6"/>
      <c r="B160" s="8" t="s">
        <v>229</v>
      </c>
      <c r="C160" s="12" t="s">
        <v>25</v>
      </c>
      <c r="D160" s="7">
        <f t="shared" si="2"/>
        <v>73310</v>
      </c>
      <c r="E160" s="7">
        <v>67000</v>
      </c>
      <c r="F160" s="7">
        <v>0</v>
      </c>
      <c r="G160" s="7">
        <v>6310</v>
      </c>
      <c r="H160" s="29">
        <v>0</v>
      </c>
      <c r="I160" s="5"/>
    </row>
    <row r="161" spans="1:9" ht="12.75">
      <c r="A161" s="6">
        <v>48</v>
      </c>
      <c r="B161" s="8" t="s">
        <v>230</v>
      </c>
      <c r="C161" s="13" t="s">
        <v>18</v>
      </c>
      <c r="D161" s="7">
        <f t="shared" si="2"/>
        <v>73310</v>
      </c>
      <c r="E161" s="7">
        <v>67000</v>
      </c>
      <c r="F161" s="7">
        <v>0</v>
      </c>
      <c r="G161" s="7">
        <v>6310</v>
      </c>
      <c r="H161" s="29">
        <v>0</v>
      </c>
      <c r="I161" s="5"/>
    </row>
    <row r="162" spans="1:9" ht="12.75">
      <c r="A162" s="6"/>
      <c r="B162" s="8" t="s">
        <v>231</v>
      </c>
      <c r="C162" s="10" t="s">
        <v>94</v>
      </c>
      <c r="D162" s="7">
        <f t="shared" si="2"/>
        <v>359600</v>
      </c>
      <c r="E162" s="7">
        <v>88875.6</v>
      </c>
      <c r="F162" s="7">
        <v>102788.6</v>
      </c>
      <c r="G162" s="7">
        <v>115335.8</v>
      </c>
      <c r="H162" s="29">
        <v>52600</v>
      </c>
      <c r="I162" s="5"/>
    </row>
    <row r="163" spans="1:9" ht="12.75">
      <c r="A163" s="6"/>
      <c r="B163" s="8" t="s">
        <v>232</v>
      </c>
      <c r="C163" s="11" t="s">
        <v>233</v>
      </c>
      <c r="D163" s="7">
        <f t="shared" si="2"/>
        <v>359600</v>
      </c>
      <c r="E163" s="7">
        <v>88875.6</v>
      </c>
      <c r="F163" s="7">
        <v>102788.6</v>
      </c>
      <c r="G163" s="7">
        <v>115335.8</v>
      </c>
      <c r="H163" s="29">
        <v>52600</v>
      </c>
      <c r="I163" s="5"/>
    </row>
    <row r="164" spans="1:9" ht="12.75">
      <c r="A164" s="6"/>
      <c r="B164" s="8" t="s">
        <v>234</v>
      </c>
      <c r="C164" s="12" t="s">
        <v>204</v>
      </c>
      <c r="D164" s="7">
        <f t="shared" si="2"/>
        <v>359600</v>
      </c>
      <c r="E164" s="7">
        <v>88875.6</v>
      </c>
      <c r="F164" s="7">
        <v>102788.6</v>
      </c>
      <c r="G164" s="7">
        <v>115335.8</v>
      </c>
      <c r="H164" s="29">
        <v>52600</v>
      </c>
      <c r="I164" s="5"/>
    </row>
    <row r="165" spans="1:9" ht="12.75">
      <c r="A165" s="6">
        <v>49</v>
      </c>
      <c r="B165" s="8" t="s">
        <v>235</v>
      </c>
      <c r="C165" s="13" t="s">
        <v>193</v>
      </c>
      <c r="D165" s="7">
        <f t="shared" si="2"/>
        <v>359600</v>
      </c>
      <c r="E165" s="7">
        <v>88875.6</v>
      </c>
      <c r="F165" s="7">
        <v>102788.6</v>
      </c>
      <c r="G165" s="7">
        <v>115335.8</v>
      </c>
      <c r="H165" s="29">
        <v>52600</v>
      </c>
      <c r="I165" s="5"/>
    </row>
    <row r="166" spans="1:9" ht="12.75">
      <c r="A166" s="6"/>
      <c r="B166" s="8" t="s">
        <v>236</v>
      </c>
      <c r="C166" s="10" t="s">
        <v>120</v>
      </c>
      <c r="D166" s="7">
        <f t="shared" si="2"/>
        <v>29944795</v>
      </c>
      <c r="E166" s="7">
        <v>5963740.54</v>
      </c>
      <c r="F166" s="7">
        <v>8572509.329999998</v>
      </c>
      <c r="G166" s="7">
        <v>9149119.13</v>
      </c>
      <c r="H166" s="29">
        <v>6259426</v>
      </c>
      <c r="I166" s="5"/>
    </row>
    <row r="167" spans="1:9" ht="12.75">
      <c r="A167" s="6"/>
      <c r="B167" s="8" t="s">
        <v>237</v>
      </c>
      <c r="C167" s="11" t="s">
        <v>238</v>
      </c>
      <c r="D167" s="7">
        <f t="shared" si="2"/>
        <v>14211875</v>
      </c>
      <c r="E167" s="7">
        <v>3157068.08</v>
      </c>
      <c r="F167" s="7">
        <v>4113253.3</v>
      </c>
      <c r="G167" s="7">
        <v>3656233.62</v>
      </c>
      <c r="H167" s="29">
        <v>3285320</v>
      </c>
      <c r="I167" s="5"/>
    </row>
    <row r="168" spans="1:9" ht="12.75">
      <c r="A168" s="6"/>
      <c r="B168" s="8" t="s">
        <v>239</v>
      </c>
      <c r="C168" s="12" t="s">
        <v>204</v>
      </c>
      <c r="D168" s="7">
        <f t="shared" si="2"/>
        <v>11815520</v>
      </c>
      <c r="E168" s="7">
        <v>2823604.78</v>
      </c>
      <c r="F168" s="7">
        <v>3466903.3</v>
      </c>
      <c r="G168" s="7">
        <v>2698591.92</v>
      </c>
      <c r="H168" s="29">
        <v>2826420</v>
      </c>
      <c r="I168" s="5"/>
    </row>
    <row r="169" spans="1:9" ht="12.75">
      <c r="A169" s="6">
        <v>50</v>
      </c>
      <c r="B169" s="8" t="s">
        <v>240</v>
      </c>
      <c r="C169" s="13" t="s">
        <v>193</v>
      </c>
      <c r="D169" s="7">
        <f t="shared" si="2"/>
        <v>11815520</v>
      </c>
      <c r="E169" s="7">
        <v>2823604.78</v>
      </c>
      <c r="F169" s="7">
        <v>3466903.3</v>
      </c>
      <c r="G169" s="7">
        <v>2698591.92</v>
      </c>
      <c r="H169" s="29">
        <v>2826420</v>
      </c>
      <c r="I169" s="5"/>
    </row>
    <row r="170" spans="1:9" ht="12.75">
      <c r="A170" s="6"/>
      <c r="B170" s="8" t="s">
        <v>241</v>
      </c>
      <c r="C170" s="12" t="s">
        <v>204</v>
      </c>
      <c r="D170" s="7">
        <f t="shared" si="2"/>
        <v>1016355</v>
      </c>
      <c r="E170" s="7">
        <v>173476.96</v>
      </c>
      <c r="F170" s="7">
        <v>203500</v>
      </c>
      <c r="G170" s="7">
        <v>430478.04</v>
      </c>
      <c r="H170" s="29">
        <v>208900</v>
      </c>
      <c r="I170" s="5"/>
    </row>
    <row r="171" spans="1:9" ht="12.75">
      <c r="A171" s="6">
        <v>51</v>
      </c>
      <c r="B171" s="8" t="s">
        <v>242</v>
      </c>
      <c r="C171" s="13" t="s">
        <v>193</v>
      </c>
      <c r="D171" s="7">
        <f t="shared" si="2"/>
        <v>1016355</v>
      </c>
      <c r="E171" s="7">
        <v>173476.96</v>
      </c>
      <c r="F171" s="7">
        <v>203500</v>
      </c>
      <c r="G171" s="7">
        <v>430478.04</v>
      </c>
      <c r="H171" s="29">
        <v>208900</v>
      </c>
      <c r="I171" s="5"/>
    </row>
    <row r="172" spans="1:9" ht="12.75">
      <c r="A172" s="6"/>
      <c r="B172" s="8" t="s">
        <v>243</v>
      </c>
      <c r="C172" s="12" t="s">
        <v>244</v>
      </c>
      <c r="D172" s="7">
        <f t="shared" si="2"/>
        <v>1380000</v>
      </c>
      <c r="E172" s="7">
        <v>159986.34</v>
      </c>
      <c r="F172" s="7">
        <v>442850</v>
      </c>
      <c r="G172" s="7">
        <v>527163.66</v>
      </c>
      <c r="H172" s="29">
        <v>250000</v>
      </c>
      <c r="I172" s="5"/>
    </row>
    <row r="173" spans="1:9" ht="12.75">
      <c r="A173" s="6">
        <v>52</v>
      </c>
      <c r="B173" s="8" t="s">
        <v>245</v>
      </c>
      <c r="C173" s="13" t="s">
        <v>193</v>
      </c>
      <c r="D173" s="7">
        <f t="shared" si="2"/>
        <v>1380000</v>
      </c>
      <c r="E173" s="7">
        <v>159986.34</v>
      </c>
      <c r="F173" s="7">
        <v>442850</v>
      </c>
      <c r="G173" s="7">
        <v>527163.66</v>
      </c>
      <c r="H173" s="29">
        <v>250000</v>
      </c>
      <c r="I173" s="5"/>
    </row>
    <row r="174" spans="1:9" ht="12.75">
      <c r="A174" s="6"/>
      <c r="B174" s="8" t="s">
        <v>246</v>
      </c>
      <c r="C174" s="11" t="s">
        <v>247</v>
      </c>
      <c r="D174" s="7">
        <f t="shared" si="2"/>
        <v>10029892.31</v>
      </c>
      <c r="E174" s="7">
        <v>1815834.1</v>
      </c>
      <c r="F174" s="7">
        <v>2977475.03</v>
      </c>
      <c r="G174" s="7">
        <v>3173977.18</v>
      </c>
      <c r="H174" s="29">
        <v>2062606</v>
      </c>
      <c r="I174" s="5"/>
    </row>
    <row r="175" spans="1:9" ht="12.75">
      <c r="A175" s="6"/>
      <c r="B175" s="8" t="s">
        <v>248</v>
      </c>
      <c r="C175" s="12" t="s">
        <v>204</v>
      </c>
      <c r="D175" s="7">
        <f t="shared" si="2"/>
        <v>5166400</v>
      </c>
      <c r="E175" s="7">
        <v>1183739.51</v>
      </c>
      <c r="F175" s="7">
        <v>1587606.23</v>
      </c>
      <c r="G175" s="7">
        <v>1315348.26</v>
      </c>
      <c r="H175" s="29">
        <v>1079706</v>
      </c>
      <c r="I175" s="5"/>
    </row>
    <row r="176" spans="1:9" ht="12.75">
      <c r="A176" s="6">
        <v>53</v>
      </c>
      <c r="B176" s="8" t="s">
        <v>249</v>
      </c>
      <c r="C176" s="13" t="s">
        <v>193</v>
      </c>
      <c r="D176" s="7">
        <f t="shared" si="2"/>
        <v>5166400</v>
      </c>
      <c r="E176" s="7">
        <v>1183739.51</v>
      </c>
      <c r="F176" s="7">
        <v>1587606.23</v>
      </c>
      <c r="G176" s="7">
        <v>1315348.26</v>
      </c>
      <c r="H176" s="29">
        <v>1079706</v>
      </c>
      <c r="I176" s="5"/>
    </row>
    <row r="177" spans="1:9" ht="12.75">
      <c r="A177" s="6"/>
      <c r="B177" s="8" t="s">
        <v>250</v>
      </c>
      <c r="C177" s="12" t="s">
        <v>204</v>
      </c>
      <c r="D177" s="7">
        <f t="shared" si="2"/>
        <v>497200</v>
      </c>
      <c r="E177" s="7">
        <v>99668</v>
      </c>
      <c r="F177" s="7">
        <v>153330.33</v>
      </c>
      <c r="G177" s="7">
        <v>195101.67</v>
      </c>
      <c r="H177" s="29">
        <v>49100</v>
      </c>
      <c r="I177" s="5"/>
    </row>
    <row r="178" spans="1:9" ht="12.75">
      <c r="A178" s="6">
        <v>54</v>
      </c>
      <c r="B178" s="8" t="s">
        <v>251</v>
      </c>
      <c r="C178" s="13" t="s">
        <v>193</v>
      </c>
      <c r="D178" s="7">
        <f t="shared" si="2"/>
        <v>497200</v>
      </c>
      <c r="E178" s="7">
        <v>99668</v>
      </c>
      <c r="F178" s="7">
        <v>153330.33</v>
      </c>
      <c r="G178" s="7">
        <v>195101.67</v>
      </c>
      <c r="H178" s="29">
        <v>49100</v>
      </c>
      <c r="I178" s="5"/>
    </row>
    <row r="179" spans="1:9" ht="12.75">
      <c r="A179" s="6"/>
      <c r="B179" s="8" t="s">
        <v>252</v>
      </c>
      <c r="C179" s="12" t="s">
        <v>204</v>
      </c>
      <c r="D179" s="7">
        <f t="shared" si="2"/>
        <v>1731600</v>
      </c>
      <c r="E179" s="7">
        <v>287260.28</v>
      </c>
      <c r="F179" s="7">
        <v>307407.47</v>
      </c>
      <c r="G179" s="7">
        <v>784132.25</v>
      </c>
      <c r="H179" s="29">
        <v>352800</v>
      </c>
      <c r="I179" s="5"/>
    </row>
    <row r="180" spans="1:9" ht="12.75">
      <c r="A180" s="6">
        <v>55</v>
      </c>
      <c r="B180" s="8" t="s">
        <v>253</v>
      </c>
      <c r="C180" s="13" t="s">
        <v>193</v>
      </c>
      <c r="D180" s="7">
        <f t="shared" si="2"/>
        <v>1731600</v>
      </c>
      <c r="E180" s="7">
        <v>287260.28</v>
      </c>
      <c r="F180" s="7">
        <v>307407.47</v>
      </c>
      <c r="G180" s="7">
        <v>784132.25</v>
      </c>
      <c r="H180" s="29">
        <v>352800</v>
      </c>
      <c r="I180" s="5"/>
    </row>
    <row r="181" spans="1:9" ht="38.25">
      <c r="A181" s="6"/>
      <c r="B181" s="8" t="s">
        <v>254</v>
      </c>
      <c r="C181" s="12" t="s">
        <v>255</v>
      </c>
      <c r="D181" s="7">
        <f t="shared" si="2"/>
        <v>0</v>
      </c>
      <c r="E181" s="7">
        <v>0</v>
      </c>
      <c r="F181" s="7">
        <v>0</v>
      </c>
      <c r="G181" s="7">
        <v>0</v>
      </c>
      <c r="H181" s="29">
        <v>0</v>
      </c>
      <c r="I181" s="5"/>
    </row>
    <row r="182" spans="1:9" ht="12.75">
      <c r="A182" s="6">
        <v>56</v>
      </c>
      <c r="B182" s="8" t="s">
        <v>256</v>
      </c>
      <c r="C182" s="13" t="s">
        <v>131</v>
      </c>
      <c r="D182" s="7">
        <f t="shared" si="2"/>
        <v>0</v>
      </c>
      <c r="E182" s="7">
        <v>0</v>
      </c>
      <c r="F182" s="7">
        <v>0</v>
      </c>
      <c r="G182" s="7">
        <v>0</v>
      </c>
      <c r="H182" s="29">
        <v>0</v>
      </c>
      <c r="I182" s="5"/>
    </row>
    <row r="183" spans="1:9" ht="38.25">
      <c r="A183" s="6"/>
      <c r="B183" s="8" t="s">
        <v>257</v>
      </c>
      <c r="C183" s="12" t="s">
        <v>258</v>
      </c>
      <c r="D183" s="7">
        <f t="shared" si="2"/>
        <v>747472.31</v>
      </c>
      <c r="E183" s="7">
        <v>58472.31</v>
      </c>
      <c r="F183" s="7">
        <v>213100</v>
      </c>
      <c r="G183" s="7">
        <v>309900</v>
      </c>
      <c r="H183" s="29">
        <v>166000</v>
      </c>
      <c r="I183" s="5"/>
    </row>
    <row r="184" spans="1:9" ht="12.75">
      <c r="A184" s="6">
        <v>57</v>
      </c>
      <c r="B184" s="8" t="s">
        <v>259</v>
      </c>
      <c r="C184" s="13" t="s">
        <v>193</v>
      </c>
      <c r="D184" s="7">
        <f t="shared" si="2"/>
        <v>747472.31</v>
      </c>
      <c r="E184" s="7">
        <v>58472.31</v>
      </c>
      <c r="F184" s="7">
        <v>213100</v>
      </c>
      <c r="G184" s="7">
        <v>309900</v>
      </c>
      <c r="H184" s="29">
        <v>166000</v>
      </c>
      <c r="I184" s="5"/>
    </row>
    <row r="185" spans="1:9" ht="12.75">
      <c r="A185" s="6"/>
      <c r="B185" s="8" t="s">
        <v>260</v>
      </c>
      <c r="C185" s="12" t="s">
        <v>204</v>
      </c>
      <c r="D185" s="7">
        <f t="shared" si="2"/>
        <v>1887220</v>
      </c>
      <c r="E185" s="7">
        <v>186694</v>
      </c>
      <c r="F185" s="7">
        <v>716031</v>
      </c>
      <c r="G185" s="7">
        <v>569495</v>
      </c>
      <c r="H185" s="29">
        <v>415000</v>
      </c>
      <c r="I185" s="5"/>
    </row>
    <row r="186" spans="1:9" ht="12.75">
      <c r="A186" s="6">
        <v>58</v>
      </c>
      <c r="B186" s="8" t="s">
        <v>261</v>
      </c>
      <c r="C186" s="13" t="s">
        <v>193</v>
      </c>
      <c r="D186" s="7">
        <f t="shared" si="2"/>
        <v>1887220</v>
      </c>
      <c r="E186" s="7">
        <v>186694</v>
      </c>
      <c r="F186" s="7">
        <v>716031</v>
      </c>
      <c r="G186" s="7">
        <v>569495</v>
      </c>
      <c r="H186" s="29">
        <v>415000</v>
      </c>
      <c r="I186" s="5"/>
    </row>
    <row r="187" spans="1:9" ht="12.75">
      <c r="A187" s="6"/>
      <c r="B187" s="8" t="s">
        <v>262</v>
      </c>
      <c r="C187" s="11" t="s">
        <v>263</v>
      </c>
      <c r="D187" s="7">
        <f t="shared" si="2"/>
        <v>4738327.6899999995</v>
      </c>
      <c r="E187" s="7">
        <v>790997.69</v>
      </c>
      <c r="F187" s="7">
        <v>1196180</v>
      </c>
      <c r="G187" s="7">
        <v>1946650</v>
      </c>
      <c r="H187" s="29">
        <v>804500</v>
      </c>
      <c r="I187" s="5"/>
    </row>
    <row r="188" spans="1:9" ht="12.75">
      <c r="A188" s="6"/>
      <c r="B188" s="8" t="s">
        <v>264</v>
      </c>
      <c r="C188" s="12" t="s">
        <v>204</v>
      </c>
      <c r="D188" s="7">
        <f t="shared" si="2"/>
        <v>4116800</v>
      </c>
      <c r="E188" s="7">
        <v>752470</v>
      </c>
      <c r="F188" s="7">
        <v>975180</v>
      </c>
      <c r="G188" s="7">
        <v>1728650</v>
      </c>
      <c r="H188" s="29">
        <v>660500</v>
      </c>
      <c r="I188" s="5"/>
    </row>
    <row r="189" spans="1:9" ht="12.75">
      <c r="A189" s="6">
        <v>59</v>
      </c>
      <c r="B189" s="8" t="s">
        <v>265</v>
      </c>
      <c r="C189" s="13" t="s">
        <v>193</v>
      </c>
      <c r="D189" s="7">
        <f t="shared" si="2"/>
        <v>4116800</v>
      </c>
      <c r="E189" s="7">
        <v>752470</v>
      </c>
      <c r="F189" s="7">
        <v>975180</v>
      </c>
      <c r="G189" s="7">
        <v>1728650</v>
      </c>
      <c r="H189" s="29">
        <v>660500</v>
      </c>
      <c r="I189" s="5"/>
    </row>
    <row r="190" spans="1:9" ht="38.25">
      <c r="A190" s="6"/>
      <c r="B190" s="8" t="s">
        <v>266</v>
      </c>
      <c r="C190" s="12" t="s">
        <v>258</v>
      </c>
      <c r="D190" s="7">
        <f t="shared" si="2"/>
        <v>621527.69</v>
      </c>
      <c r="E190" s="7">
        <v>38527.69</v>
      </c>
      <c r="F190" s="7">
        <v>221000</v>
      </c>
      <c r="G190" s="7">
        <v>218000</v>
      </c>
      <c r="H190" s="29">
        <v>144000</v>
      </c>
      <c r="I190" s="5"/>
    </row>
    <row r="191" spans="1:9" ht="12.75">
      <c r="A191" s="6">
        <v>60</v>
      </c>
      <c r="B191" s="8" t="s">
        <v>267</v>
      </c>
      <c r="C191" s="13" t="s">
        <v>193</v>
      </c>
      <c r="D191" s="7">
        <f t="shared" si="2"/>
        <v>621527.69</v>
      </c>
      <c r="E191" s="7">
        <v>38527.69</v>
      </c>
      <c r="F191" s="7">
        <v>221000</v>
      </c>
      <c r="G191" s="7">
        <v>218000</v>
      </c>
      <c r="H191" s="29">
        <v>144000</v>
      </c>
      <c r="I191" s="5"/>
    </row>
    <row r="192" spans="1:9" ht="25.5">
      <c r="A192" s="6"/>
      <c r="B192" s="8" t="s">
        <v>268</v>
      </c>
      <c r="C192" s="11" t="s">
        <v>269</v>
      </c>
      <c r="D192" s="7">
        <f t="shared" si="2"/>
        <v>964700</v>
      </c>
      <c r="E192" s="7">
        <v>199840.67</v>
      </c>
      <c r="F192" s="7">
        <v>285601</v>
      </c>
      <c r="G192" s="7">
        <v>372258.33</v>
      </c>
      <c r="H192" s="29">
        <v>107000</v>
      </c>
      <c r="I192" s="5"/>
    </row>
    <row r="193" spans="1:9" ht="12.75">
      <c r="A193" s="6"/>
      <c r="B193" s="8" t="s">
        <v>270</v>
      </c>
      <c r="C193" s="12" t="s">
        <v>204</v>
      </c>
      <c r="D193" s="7">
        <f t="shared" si="2"/>
        <v>964700</v>
      </c>
      <c r="E193" s="7">
        <v>199840.67</v>
      </c>
      <c r="F193" s="7">
        <v>285601</v>
      </c>
      <c r="G193" s="7">
        <v>372258.33</v>
      </c>
      <c r="H193" s="29">
        <v>107000</v>
      </c>
      <c r="I193" s="5"/>
    </row>
    <row r="194" spans="1:9" ht="12.75">
      <c r="A194" s="6">
        <v>61</v>
      </c>
      <c r="B194" s="8" t="s">
        <v>271</v>
      </c>
      <c r="C194" s="13" t="s">
        <v>193</v>
      </c>
      <c r="D194" s="7">
        <f t="shared" si="2"/>
        <v>964700</v>
      </c>
      <c r="E194" s="7">
        <v>199840.67</v>
      </c>
      <c r="F194" s="7">
        <v>285601</v>
      </c>
      <c r="G194" s="7">
        <v>372258.33</v>
      </c>
      <c r="H194" s="29">
        <v>107000</v>
      </c>
      <c r="I194" s="5"/>
    </row>
    <row r="195" spans="1:9" ht="25.5">
      <c r="A195" s="6"/>
      <c r="B195" s="8" t="s">
        <v>272</v>
      </c>
      <c r="C195" s="9" t="s">
        <v>273</v>
      </c>
      <c r="D195" s="7">
        <f t="shared" si="2"/>
        <v>668700</v>
      </c>
      <c r="E195" s="7">
        <v>153567.57</v>
      </c>
      <c r="F195" s="7">
        <v>210835.75</v>
      </c>
      <c r="G195" s="7">
        <v>304296.68</v>
      </c>
      <c r="H195" s="29">
        <v>0</v>
      </c>
      <c r="I195" s="5"/>
    </row>
    <row r="196" spans="1:9" ht="12.75">
      <c r="A196" s="6"/>
      <c r="B196" s="8" t="s">
        <v>274</v>
      </c>
      <c r="C196" s="10" t="s">
        <v>12</v>
      </c>
      <c r="D196" s="7">
        <f t="shared" si="2"/>
        <v>668700</v>
      </c>
      <c r="E196" s="7">
        <v>153567.57</v>
      </c>
      <c r="F196" s="7">
        <v>210835.75</v>
      </c>
      <c r="G196" s="7">
        <v>304296.68</v>
      </c>
      <c r="H196" s="29">
        <v>0</v>
      </c>
      <c r="I196" s="5"/>
    </row>
    <row r="197" spans="1:9" ht="12.75">
      <c r="A197" s="6"/>
      <c r="B197" s="8" t="s">
        <v>275</v>
      </c>
      <c r="C197" s="11" t="s">
        <v>23</v>
      </c>
      <c r="D197" s="7">
        <f t="shared" si="2"/>
        <v>668700</v>
      </c>
      <c r="E197" s="7">
        <v>153567.57</v>
      </c>
      <c r="F197" s="7">
        <v>210835.75</v>
      </c>
      <c r="G197" s="7">
        <v>304296.68</v>
      </c>
      <c r="H197" s="29">
        <v>0</v>
      </c>
      <c r="I197" s="5"/>
    </row>
    <row r="198" spans="1:9" ht="12.75">
      <c r="A198" s="6"/>
      <c r="B198" s="8" t="s">
        <v>276</v>
      </c>
      <c r="C198" s="12" t="s">
        <v>277</v>
      </c>
      <c r="D198" s="7">
        <f t="shared" si="2"/>
        <v>664700</v>
      </c>
      <c r="E198" s="7">
        <v>149567.57</v>
      </c>
      <c r="F198" s="7">
        <v>210835.75</v>
      </c>
      <c r="G198" s="7">
        <v>304296.68</v>
      </c>
      <c r="H198" s="29">
        <v>0</v>
      </c>
      <c r="I198" s="5"/>
    </row>
    <row r="199" spans="1:9" ht="12.75">
      <c r="A199" s="6">
        <v>62</v>
      </c>
      <c r="B199" s="8" t="s">
        <v>278</v>
      </c>
      <c r="C199" s="13" t="s">
        <v>193</v>
      </c>
      <c r="D199" s="7">
        <f t="shared" si="2"/>
        <v>0</v>
      </c>
      <c r="E199" s="7">
        <v>0</v>
      </c>
      <c r="F199" s="7">
        <v>0</v>
      </c>
      <c r="G199" s="7">
        <v>0</v>
      </c>
      <c r="H199" s="29">
        <v>0</v>
      </c>
      <c r="I199" s="5"/>
    </row>
    <row r="200" spans="1:9" ht="12.75">
      <c r="A200" s="6">
        <v>63</v>
      </c>
      <c r="B200" s="8" t="s">
        <v>279</v>
      </c>
      <c r="C200" s="13" t="s">
        <v>18</v>
      </c>
      <c r="D200" s="7">
        <f t="shared" si="2"/>
        <v>664700</v>
      </c>
      <c r="E200" s="7">
        <v>149567.57</v>
      </c>
      <c r="F200" s="7">
        <v>210835.75</v>
      </c>
      <c r="G200" s="7">
        <v>304296.68</v>
      </c>
      <c r="H200" s="29">
        <v>0</v>
      </c>
      <c r="I200" s="5"/>
    </row>
    <row r="201" spans="1:9" ht="12.75">
      <c r="A201" s="6"/>
      <c r="B201" s="8" t="s">
        <v>280</v>
      </c>
      <c r="C201" s="12" t="s">
        <v>40</v>
      </c>
      <c r="D201" s="7">
        <f t="shared" si="2"/>
        <v>4000</v>
      </c>
      <c r="E201" s="7">
        <v>4000</v>
      </c>
      <c r="F201" s="7">
        <v>0</v>
      </c>
      <c r="G201" s="7">
        <v>0</v>
      </c>
      <c r="H201" s="29">
        <v>0</v>
      </c>
      <c r="I201" s="5"/>
    </row>
    <row r="202" spans="1:9" ht="12.75">
      <c r="A202" s="6">
        <v>64</v>
      </c>
      <c r="B202" s="8" t="s">
        <v>281</v>
      </c>
      <c r="C202" s="13" t="s">
        <v>42</v>
      </c>
      <c r="D202" s="7">
        <f t="shared" si="2"/>
        <v>4000</v>
      </c>
      <c r="E202" s="7">
        <v>4000</v>
      </c>
      <c r="F202" s="7">
        <v>0</v>
      </c>
      <c r="G202" s="7">
        <v>0</v>
      </c>
      <c r="H202" s="29">
        <v>0</v>
      </c>
      <c r="I202" s="5"/>
    </row>
    <row r="203" spans="1:9" ht="25.5">
      <c r="A203" s="6"/>
      <c r="B203" s="8" t="s">
        <v>282</v>
      </c>
      <c r="C203" s="9" t="s">
        <v>283</v>
      </c>
      <c r="D203" s="7">
        <f t="shared" si="2"/>
        <v>1168750</v>
      </c>
      <c r="E203" s="7">
        <v>159236.3</v>
      </c>
      <c r="F203" s="7">
        <v>360009.4</v>
      </c>
      <c r="G203" s="7">
        <v>291472.3</v>
      </c>
      <c r="H203" s="29">
        <v>358032</v>
      </c>
      <c r="I203" s="5"/>
    </row>
    <row r="204" spans="1:9" ht="12.75">
      <c r="A204" s="6"/>
      <c r="B204" s="8" t="s">
        <v>284</v>
      </c>
      <c r="C204" s="10" t="s">
        <v>106</v>
      </c>
      <c r="D204" s="7">
        <f t="shared" si="2"/>
        <v>1168750</v>
      </c>
      <c r="E204" s="7">
        <v>159236.3</v>
      </c>
      <c r="F204" s="7">
        <v>360009.4</v>
      </c>
      <c r="G204" s="7">
        <v>291472.3</v>
      </c>
      <c r="H204" s="29">
        <v>358032</v>
      </c>
      <c r="I204" s="5"/>
    </row>
    <row r="205" spans="1:9" ht="12.75">
      <c r="A205" s="6"/>
      <c r="B205" s="8" t="s">
        <v>285</v>
      </c>
      <c r="C205" s="11" t="s">
        <v>286</v>
      </c>
      <c r="D205" s="7">
        <f t="shared" si="2"/>
        <v>1168750</v>
      </c>
      <c r="E205" s="7">
        <v>159236.3</v>
      </c>
      <c r="F205" s="7">
        <v>360009.4</v>
      </c>
      <c r="G205" s="7">
        <v>291472.3</v>
      </c>
      <c r="H205" s="29">
        <v>358032</v>
      </c>
      <c r="I205" s="5"/>
    </row>
    <row r="206" spans="1:9" ht="12.75">
      <c r="A206" s="6"/>
      <c r="B206" s="8" t="s">
        <v>287</v>
      </c>
      <c r="C206" s="12" t="s">
        <v>204</v>
      </c>
      <c r="D206" s="7">
        <f t="shared" si="2"/>
        <v>1036800</v>
      </c>
      <c r="E206" s="7">
        <v>159236.3</v>
      </c>
      <c r="F206" s="7">
        <v>278590.11</v>
      </c>
      <c r="G206" s="7">
        <v>258941.59</v>
      </c>
      <c r="H206" s="29">
        <v>340032</v>
      </c>
      <c r="I206" s="5"/>
    </row>
    <row r="207" spans="1:9" ht="12.75">
      <c r="A207" s="6">
        <v>65</v>
      </c>
      <c r="B207" s="8" t="s">
        <v>288</v>
      </c>
      <c r="C207" s="13" t="s">
        <v>193</v>
      </c>
      <c r="D207" s="7">
        <f t="shared" si="2"/>
        <v>1036800</v>
      </c>
      <c r="E207" s="7">
        <v>159236.3</v>
      </c>
      <c r="F207" s="7">
        <v>278590.11</v>
      </c>
      <c r="G207" s="7">
        <v>258941.59</v>
      </c>
      <c r="H207" s="29">
        <v>340032</v>
      </c>
      <c r="I207" s="5"/>
    </row>
    <row r="208" spans="1:9" ht="12.75">
      <c r="A208" s="6"/>
      <c r="B208" s="8" t="s">
        <v>289</v>
      </c>
      <c r="C208" s="12" t="s">
        <v>204</v>
      </c>
      <c r="D208" s="7">
        <f t="shared" si="2"/>
        <v>131950</v>
      </c>
      <c r="E208" s="7">
        <v>0</v>
      </c>
      <c r="F208" s="7">
        <v>81419.29</v>
      </c>
      <c r="G208" s="7">
        <v>32530.71</v>
      </c>
      <c r="H208" s="29">
        <v>18000</v>
      </c>
      <c r="I208" s="5"/>
    </row>
    <row r="209" spans="1:9" ht="12.75">
      <c r="A209" s="6">
        <v>66</v>
      </c>
      <c r="B209" s="8" t="s">
        <v>290</v>
      </c>
      <c r="C209" s="13" t="s">
        <v>193</v>
      </c>
      <c r="D209" s="7">
        <f aca="true" t="shared" si="3" ref="D209:D254">IF(ISERROR(E209+F209+G209+H209),0,E209+F209+G209+H209)</f>
        <v>131950</v>
      </c>
      <c r="E209" s="7">
        <v>0</v>
      </c>
      <c r="F209" s="7">
        <v>81419.29</v>
      </c>
      <c r="G209" s="7">
        <v>32530.71</v>
      </c>
      <c r="H209" s="29">
        <v>18000</v>
      </c>
      <c r="I209" s="5"/>
    </row>
    <row r="210" spans="1:9" ht="25.5">
      <c r="A210" s="6"/>
      <c r="B210" s="8" t="s">
        <v>291</v>
      </c>
      <c r="C210" s="9" t="s">
        <v>292</v>
      </c>
      <c r="D210" s="7">
        <f t="shared" si="3"/>
        <v>1194040</v>
      </c>
      <c r="E210" s="7">
        <v>144656.29</v>
      </c>
      <c r="F210" s="7">
        <v>392871.1</v>
      </c>
      <c r="G210" s="7">
        <v>415612.61</v>
      </c>
      <c r="H210" s="29">
        <v>240900</v>
      </c>
      <c r="I210" s="5"/>
    </row>
    <row r="211" spans="1:9" ht="12.75">
      <c r="A211" s="6"/>
      <c r="B211" s="8" t="s">
        <v>293</v>
      </c>
      <c r="C211" s="10" t="s">
        <v>12</v>
      </c>
      <c r="D211" s="7">
        <f t="shared" si="3"/>
        <v>1194040</v>
      </c>
      <c r="E211" s="7">
        <v>144656.29</v>
      </c>
      <c r="F211" s="7">
        <v>392871.1</v>
      </c>
      <c r="G211" s="7">
        <v>415612.61</v>
      </c>
      <c r="H211" s="29">
        <v>240900</v>
      </c>
      <c r="I211" s="5"/>
    </row>
    <row r="212" spans="1:9" ht="12.75">
      <c r="A212" s="6"/>
      <c r="B212" s="8" t="s">
        <v>294</v>
      </c>
      <c r="C212" s="11" t="s">
        <v>23</v>
      </c>
      <c r="D212" s="7">
        <f t="shared" si="3"/>
        <v>1194040</v>
      </c>
      <c r="E212" s="7">
        <v>144656.29</v>
      </c>
      <c r="F212" s="7">
        <v>392871.1</v>
      </c>
      <c r="G212" s="7">
        <v>415612.61</v>
      </c>
      <c r="H212" s="29">
        <v>240900</v>
      </c>
      <c r="I212" s="5"/>
    </row>
    <row r="213" spans="1:9" ht="12.75">
      <c r="A213" s="6"/>
      <c r="B213" s="8" t="s">
        <v>295</v>
      </c>
      <c r="C213" s="12" t="s">
        <v>16</v>
      </c>
      <c r="D213" s="7">
        <f t="shared" si="3"/>
        <v>1105000</v>
      </c>
      <c r="E213" s="7">
        <v>144656.29</v>
      </c>
      <c r="F213" s="7">
        <v>353831.1</v>
      </c>
      <c r="G213" s="7">
        <v>365612.61</v>
      </c>
      <c r="H213" s="29">
        <v>240900</v>
      </c>
      <c r="I213" s="5"/>
    </row>
    <row r="214" spans="1:9" ht="12.75">
      <c r="A214" s="6">
        <v>67</v>
      </c>
      <c r="B214" s="8" t="s">
        <v>296</v>
      </c>
      <c r="C214" s="13" t="s">
        <v>18</v>
      </c>
      <c r="D214" s="7">
        <f t="shared" si="3"/>
        <v>1105000</v>
      </c>
      <c r="E214" s="7">
        <v>144656.29</v>
      </c>
      <c r="F214" s="7">
        <v>353831.1</v>
      </c>
      <c r="G214" s="7">
        <v>365612.61</v>
      </c>
      <c r="H214" s="29">
        <v>240900</v>
      </c>
      <c r="I214" s="5"/>
    </row>
    <row r="215" spans="1:9" ht="38.25">
      <c r="A215" s="6"/>
      <c r="B215" s="8" t="s">
        <v>297</v>
      </c>
      <c r="C215" s="12" t="s">
        <v>50</v>
      </c>
      <c r="D215" s="7">
        <f t="shared" si="3"/>
        <v>50000</v>
      </c>
      <c r="E215" s="7">
        <v>0</v>
      </c>
      <c r="F215" s="7">
        <v>0</v>
      </c>
      <c r="G215" s="7">
        <v>50000</v>
      </c>
      <c r="H215" s="29">
        <v>0</v>
      </c>
      <c r="I215" s="5"/>
    </row>
    <row r="216" spans="1:9" ht="12.75">
      <c r="A216" s="6">
        <v>68</v>
      </c>
      <c r="B216" s="8" t="s">
        <v>298</v>
      </c>
      <c r="C216" s="13" t="s">
        <v>18</v>
      </c>
      <c r="D216" s="7">
        <f t="shared" si="3"/>
        <v>50000</v>
      </c>
      <c r="E216" s="7">
        <v>0</v>
      </c>
      <c r="F216" s="7">
        <v>0</v>
      </c>
      <c r="G216" s="7">
        <v>50000</v>
      </c>
      <c r="H216" s="29">
        <v>0</v>
      </c>
      <c r="I216" s="5"/>
    </row>
    <row r="217" spans="1:9" ht="12.75">
      <c r="A217" s="6"/>
      <c r="B217" s="8" t="s">
        <v>299</v>
      </c>
      <c r="C217" s="12" t="s">
        <v>25</v>
      </c>
      <c r="D217" s="7">
        <f t="shared" si="3"/>
        <v>39040</v>
      </c>
      <c r="E217" s="7">
        <v>0</v>
      </c>
      <c r="F217" s="7">
        <v>39040</v>
      </c>
      <c r="G217" s="7">
        <v>0</v>
      </c>
      <c r="H217" s="29">
        <v>0</v>
      </c>
      <c r="I217" s="5"/>
    </row>
    <row r="218" spans="1:9" ht="12.75">
      <c r="A218" s="6">
        <v>69</v>
      </c>
      <c r="B218" s="8" t="s">
        <v>300</v>
      </c>
      <c r="C218" s="13" t="s">
        <v>18</v>
      </c>
      <c r="D218" s="7">
        <f t="shared" si="3"/>
        <v>39040</v>
      </c>
      <c r="E218" s="7">
        <v>0</v>
      </c>
      <c r="F218" s="7">
        <v>39040</v>
      </c>
      <c r="G218" s="7">
        <v>0</v>
      </c>
      <c r="H218" s="29">
        <v>0</v>
      </c>
      <c r="I218" s="5"/>
    </row>
    <row r="219" spans="1:9" ht="38.25">
      <c r="A219" s="6"/>
      <c r="B219" s="8" t="s">
        <v>301</v>
      </c>
      <c r="C219" s="9" t="s">
        <v>302</v>
      </c>
      <c r="D219" s="7">
        <f t="shared" si="3"/>
        <v>25553511.450000003</v>
      </c>
      <c r="E219" s="7">
        <v>5037684.79</v>
      </c>
      <c r="F219" s="7">
        <v>7171442.44</v>
      </c>
      <c r="G219" s="7">
        <v>7259093.049999999</v>
      </c>
      <c r="H219" s="29">
        <v>6085291.17</v>
      </c>
      <c r="I219" s="5"/>
    </row>
    <row r="220" spans="1:9" ht="12.75">
      <c r="A220" s="6"/>
      <c r="B220" s="8" t="s">
        <v>303</v>
      </c>
      <c r="C220" s="10" t="s">
        <v>12</v>
      </c>
      <c r="D220" s="7">
        <f t="shared" si="3"/>
        <v>89891</v>
      </c>
      <c r="E220" s="7">
        <v>0</v>
      </c>
      <c r="F220" s="7">
        <v>86105</v>
      </c>
      <c r="G220" s="7">
        <v>3786</v>
      </c>
      <c r="H220" s="29">
        <v>0</v>
      </c>
      <c r="I220" s="5"/>
    </row>
    <row r="221" spans="1:9" ht="12.75">
      <c r="A221" s="6"/>
      <c r="B221" s="8" t="s">
        <v>304</v>
      </c>
      <c r="C221" s="11" t="s">
        <v>23</v>
      </c>
      <c r="D221" s="7">
        <f t="shared" si="3"/>
        <v>89891</v>
      </c>
      <c r="E221" s="7">
        <v>0</v>
      </c>
      <c r="F221" s="7">
        <v>86105</v>
      </c>
      <c r="G221" s="7">
        <v>3786</v>
      </c>
      <c r="H221" s="29">
        <v>0</v>
      </c>
      <c r="I221" s="5"/>
    </row>
    <row r="222" spans="1:9" ht="12.75">
      <c r="A222" s="6"/>
      <c r="B222" s="8" t="s">
        <v>305</v>
      </c>
      <c r="C222" s="12" t="s">
        <v>25</v>
      </c>
      <c r="D222" s="7">
        <f t="shared" si="3"/>
        <v>89891</v>
      </c>
      <c r="E222" s="7">
        <v>0</v>
      </c>
      <c r="F222" s="7">
        <v>86105</v>
      </c>
      <c r="G222" s="7">
        <v>3786</v>
      </c>
      <c r="H222" s="29">
        <v>0</v>
      </c>
      <c r="I222" s="5"/>
    </row>
    <row r="223" spans="1:9" ht="12.75">
      <c r="A223" s="6">
        <v>70</v>
      </c>
      <c r="B223" s="8" t="s">
        <v>306</v>
      </c>
      <c r="C223" s="13" t="s">
        <v>18</v>
      </c>
      <c r="D223" s="7">
        <f t="shared" si="3"/>
        <v>89891</v>
      </c>
      <c r="E223" s="7">
        <v>0</v>
      </c>
      <c r="F223" s="7">
        <v>86105</v>
      </c>
      <c r="G223" s="7">
        <v>3786</v>
      </c>
      <c r="H223" s="29">
        <v>0</v>
      </c>
      <c r="I223" s="5"/>
    </row>
    <row r="224" spans="1:9" ht="12.75">
      <c r="A224" s="6"/>
      <c r="B224" s="8" t="s">
        <v>307</v>
      </c>
      <c r="C224" s="10" t="s">
        <v>94</v>
      </c>
      <c r="D224" s="7">
        <f t="shared" si="3"/>
        <v>24897575.449999996</v>
      </c>
      <c r="E224" s="7">
        <v>4860412.02</v>
      </c>
      <c r="F224" s="7">
        <v>6787175.090000001</v>
      </c>
      <c r="G224" s="7">
        <v>7172297.169999999</v>
      </c>
      <c r="H224" s="29">
        <v>6077691.17</v>
      </c>
      <c r="I224" s="5"/>
    </row>
    <row r="225" spans="1:9" ht="12.75">
      <c r="A225" s="6"/>
      <c r="B225" s="8" t="s">
        <v>308</v>
      </c>
      <c r="C225" s="11" t="s">
        <v>309</v>
      </c>
      <c r="D225" s="7">
        <f t="shared" si="3"/>
        <v>24159675.450000003</v>
      </c>
      <c r="E225" s="7">
        <v>4727810.39</v>
      </c>
      <c r="F225" s="7">
        <v>6580467.11</v>
      </c>
      <c r="G225" s="7">
        <v>6996446.779999999</v>
      </c>
      <c r="H225" s="29">
        <v>5854951.17</v>
      </c>
      <c r="I225" s="5"/>
    </row>
    <row r="226" spans="1:9" ht="12.75">
      <c r="A226" s="6"/>
      <c r="B226" s="8" t="s">
        <v>310</v>
      </c>
      <c r="C226" s="12" t="s">
        <v>204</v>
      </c>
      <c r="D226" s="7">
        <f t="shared" si="3"/>
        <v>21020975</v>
      </c>
      <c r="E226" s="7">
        <v>3869385.2</v>
      </c>
      <c r="F226" s="7">
        <v>5852637.28</v>
      </c>
      <c r="G226" s="7">
        <v>6144376.35</v>
      </c>
      <c r="H226" s="29">
        <v>5154576.17</v>
      </c>
      <c r="I226" s="5"/>
    </row>
    <row r="227" spans="1:9" ht="12.75">
      <c r="A227" s="6">
        <v>71</v>
      </c>
      <c r="B227" s="8" t="s">
        <v>311</v>
      </c>
      <c r="C227" s="13" t="s">
        <v>193</v>
      </c>
      <c r="D227" s="7">
        <f t="shared" si="3"/>
        <v>17096747.83</v>
      </c>
      <c r="E227" s="7">
        <v>3869385.2</v>
      </c>
      <c r="F227" s="7">
        <v>4755113.28</v>
      </c>
      <c r="G227" s="7">
        <v>4587095.35</v>
      </c>
      <c r="H227" s="29">
        <v>3885154</v>
      </c>
      <c r="I227" s="5"/>
    </row>
    <row r="228" spans="1:9" ht="12.75">
      <c r="A228" s="6">
        <v>72</v>
      </c>
      <c r="B228" s="8" t="s">
        <v>312</v>
      </c>
      <c r="C228" s="13" t="s">
        <v>82</v>
      </c>
      <c r="D228" s="7">
        <f t="shared" si="3"/>
        <v>3924227.17</v>
      </c>
      <c r="E228" s="7">
        <v>0</v>
      </c>
      <c r="F228" s="7">
        <v>1097524</v>
      </c>
      <c r="G228" s="7">
        <v>1557281</v>
      </c>
      <c r="H228" s="29">
        <v>1269422.17</v>
      </c>
      <c r="I228" s="5"/>
    </row>
    <row r="229" spans="1:9" ht="12.75">
      <c r="A229" s="6"/>
      <c r="B229" s="8" t="s">
        <v>313</v>
      </c>
      <c r="C229" s="12" t="s">
        <v>204</v>
      </c>
      <c r="D229" s="7">
        <f t="shared" si="3"/>
        <v>3138700.45</v>
      </c>
      <c r="E229" s="7">
        <v>858425.19</v>
      </c>
      <c r="F229" s="7">
        <v>727829.83</v>
      </c>
      <c r="G229" s="7">
        <v>852070.43</v>
      </c>
      <c r="H229" s="29">
        <v>700375</v>
      </c>
      <c r="I229" s="5"/>
    </row>
    <row r="230" spans="1:9" ht="12.75">
      <c r="A230" s="6">
        <v>73</v>
      </c>
      <c r="B230" s="8" t="s">
        <v>314</v>
      </c>
      <c r="C230" s="13" t="s">
        <v>193</v>
      </c>
      <c r="D230" s="7">
        <f t="shared" si="3"/>
        <v>3138700.45</v>
      </c>
      <c r="E230" s="7">
        <v>858425.19</v>
      </c>
      <c r="F230" s="7">
        <v>727829.83</v>
      </c>
      <c r="G230" s="7">
        <v>852070.43</v>
      </c>
      <c r="H230" s="29">
        <v>700375</v>
      </c>
      <c r="I230" s="5"/>
    </row>
    <row r="231" spans="1:9" ht="12.75">
      <c r="A231" s="6"/>
      <c r="B231" s="8" t="s">
        <v>315</v>
      </c>
      <c r="C231" s="11" t="s">
        <v>101</v>
      </c>
      <c r="D231" s="7">
        <f t="shared" si="3"/>
        <v>737900</v>
      </c>
      <c r="E231" s="7">
        <v>132601.63</v>
      </c>
      <c r="F231" s="7">
        <v>206707.98</v>
      </c>
      <c r="G231" s="7">
        <v>175850.39</v>
      </c>
      <c r="H231" s="29">
        <v>222740</v>
      </c>
      <c r="I231" s="5"/>
    </row>
    <row r="232" spans="1:9" ht="12.75">
      <c r="A232" s="6"/>
      <c r="B232" s="8" t="s">
        <v>316</v>
      </c>
      <c r="C232" s="12" t="s">
        <v>204</v>
      </c>
      <c r="D232" s="7">
        <f t="shared" si="3"/>
        <v>737900</v>
      </c>
      <c r="E232" s="7">
        <v>132601.63</v>
      </c>
      <c r="F232" s="7">
        <v>206707.98</v>
      </c>
      <c r="G232" s="7">
        <v>175850.39</v>
      </c>
      <c r="H232" s="29">
        <v>222740</v>
      </c>
      <c r="I232" s="5"/>
    </row>
    <row r="233" spans="1:9" ht="12.75">
      <c r="A233" s="6">
        <v>74</v>
      </c>
      <c r="B233" s="8" t="s">
        <v>317</v>
      </c>
      <c r="C233" s="13" t="s">
        <v>193</v>
      </c>
      <c r="D233" s="7">
        <f t="shared" si="3"/>
        <v>737900</v>
      </c>
      <c r="E233" s="7">
        <v>132601.63</v>
      </c>
      <c r="F233" s="7">
        <v>206707.98</v>
      </c>
      <c r="G233" s="7">
        <v>175850.39</v>
      </c>
      <c r="H233" s="29">
        <v>222740</v>
      </c>
      <c r="I233" s="5"/>
    </row>
    <row r="234" spans="1:9" ht="12.75">
      <c r="A234" s="6"/>
      <c r="B234" s="8" t="s">
        <v>318</v>
      </c>
      <c r="C234" s="10" t="s">
        <v>126</v>
      </c>
      <c r="D234" s="7">
        <f t="shared" si="3"/>
        <v>566045</v>
      </c>
      <c r="E234" s="7">
        <v>177272.77</v>
      </c>
      <c r="F234" s="7">
        <v>298162.35</v>
      </c>
      <c r="G234" s="7">
        <v>83009.88</v>
      </c>
      <c r="H234" s="29">
        <v>7600</v>
      </c>
      <c r="I234" s="5"/>
    </row>
    <row r="235" spans="1:9" ht="12.75">
      <c r="A235" s="6"/>
      <c r="B235" s="8" t="s">
        <v>319</v>
      </c>
      <c r="C235" s="11" t="s">
        <v>320</v>
      </c>
      <c r="D235" s="7">
        <f t="shared" si="3"/>
        <v>566045</v>
      </c>
      <c r="E235" s="7">
        <v>177272.77</v>
      </c>
      <c r="F235" s="7">
        <v>298162.35</v>
      </c>
      <c r="G235" s="7">
        <v>83009.88</v>
      </c>
      <c r="H235" s="29">
        <v>7600</v>
      </c>
      <c r="I235" s="5"/>
    </row>
    <row r="236" spans="1:9" ht="51">
      <c r="A236" s="6"/>
      <c r="B236" s="8" t="s">
        <v>321</v>
      </c>
      <c r="C236" s="12" t="s">
        <v>322</v>
      </c>
      <c r="D236" s="7">
        <f t="shared" si="3"/>
        <v>566045</v>
      </c>
      <c r="E236" s="7">
        <v>177272.77</v>
      </c>
      <c r="F236" s="7">
        <v>298162.35</v>
      </c>
      <c r="G236" s="7">
        <v>83009.88</v>
      </c>
      <c r="H236" s="29">
        <v>7600</v>
      </c>
      <c r="I236" s="5"/>
    </row>
    <row r="237" spans="1:9" ht="12.75">
      <c r="A237" s="6">
        <v>75</v>
      </c>
      <c r="B237" s="8" t="s">
        <v>323</v>
      </c>
      <c r="C237" s="13" t="s">
        <v>131</v>
      </c>
      <c r="D237" s="7">
        <f t="shared" si="3"/>
        <v>566045</v>
      </c>
      <c r="E237" s="7">
        <v>177272.77</v>
      </c>
      <c r="F237" s="7">
        <v>298162.35</v>
      </c>
      <c r="G237" s="7">
        <v>83009.88</v>
      </c>
      <c r="H237" s="29">
        <v>7600</v>
      </c>
      <c r="I237" s="5"/>
    </row>
    <row r="238" spans="1:9" ht="38.25">
      <c r="A238" s="6"/>
      <c r="B238" s="8" t="s">
        <v>324</v>
      </c>
      <c r="C238" s="9" t="s">
        <v>325</v>
      </c>
      <c r="D238" s="7">
        <f t="shared" si="3"/>
        <v>6794756.899999999</v>
      </c>
      <c r="E238" s="7">
        <v>1204315.13</v>
      </c>
      <c r="F238" s="7">
        <v>1986432.37</v>
      </c>
      <c r="G238" s="7">
        <v>2517306.76</v>
      </c>
      <c r="H238" s="29">
        <v>1086702.64</v>
      </c>
      <c r="I238" s="5"/>
    </row>
    <row r="239" spans="1:9" ht="12.75">
      <c r="A239" s="6"/>
      <c r="B239" s="8" t="s">
        <v>326</v>
      </c>
      <c r="C239" s="10" t="s">
        <v>12</v>
      </c>
      <c r="D239" s="7">
        <f t="shared" si="3"/>
        <v>20000</v>
      </c>
      <c r="E239" s="7">
        <v>20000</v>
      </c>
      <c r="F239" s="7">
        <v>0</v>
      </c>
      <c r="G239" s="7">
        <v>0</v>
      </c>
      <c r="H239" s="29">
        <v>0</v>
      </c>
      <c r="I239" s="5"/>
    </row>
    <row r="240" spans="1:9" ht="12.75">
      <c r="A240" s="6"/>
      <c r="B240" s="8" t="s">
        <v>327</v>
      </c>
      <c r="C240" s="11" t="s">
        <v>23</v>
      </c>
      <c r="D240" s="7">
        <f t="shared" si="3"/>
        <v>20000</v>
      </c>
      <c r="E240" s="7">
        <v>20000</v>
      </c>
      <c r="F240" s="7">
        <v>0</v>
      </c>
      <c r="G240" s="7">
        <v>0</v>
      </c>
      <c r="H240" s="29">
        <v>0</v>
      </c>
      <c r="I240" s="5"/>
    </row>
    <row r="241" spans="1:9" ht="12.75">
      <c r="A241" s="6"/>
      <c r="B241" s="8" t="s">
        <v>328</v>
      </c>
      <c r="C241" s="12" t="s">
        <v>25</v>
      </c>
      <c r="D241" s="7">
        <f t="shared" si="3"/>
        <v>20000</v>
      </c>
      <c r="E241" s="7">
        <v>20000</v>
      </c>
      <c r="F241" s="7">
        <v>0</v>
      </c>
      <c r="G241" s="7">
        <v>0</v>
      </c>
      <c r="H241" s="29">
        <v>0</v>
      </c>
      <c r="I241" s="5"/>
    </row>
    <row r="242" spans="1:9" ht="12.75">
      <c r="A242" s="6">
        <v>76</v>
      </c>
      <c r="B242" s="8" t="s">
        <v>329</v>
      </c>
      <c r="C242" s="13" t="s">
        <v>18</v>
      </c>
      <c r="D242" s="7">
        <f t="shared" si="3"/>
        <v>20000</v>
      </c>
      <c r="E242" s="7">
        <v>20000</v>
      </c>
      <c r="F242" s="7">
        <v>0</v>
      </c>
      <c r="G242" s="7">
        <v>0</v>
      </c>
      <c r="H242" s="29">
        <v>0</v>
      </c>
      <c r="I242" s="5"/>
    </row>
    <row r="243" spans="1:9" ht="12.75">
      <c r="A243" s="6"/>
      <c r="B243" s="8" t="s">
        <v>330</v>
      </c>
      <c r="C243" s="10" t="s">
        <v>94</v>
      </c>
      <c r="D243" s="7">
        <f t="shared" si="3"/>
        <v>6774756.899999999</v>
      </c>
      <c r="E243" s="7">
        <v>1184315.13</v>
      </c>
      <c r="F243" s="7">
        <v>1986432.37</v>
      </c>
      <c r="G243" s="7">
        <v>2517306.76</v>
      </c>
      <c r="H243" s="29">
        <v>1086702.64</v>
      </c>
      <c r="I243" s="5"/>
    </row>
    <row r="244" spans="1:9" ht="12.75">
      <c r="A244" s="6"/>
      <c r="B244" s="8" t="s">
        <v>331</v>
      </c>
      <c r="C244" s="11" t="s">
        <v>187</v>
      </c>
      <c r="D244" s="7">
        <f t="shared" si="3"/>
        <v>6283007.999999999</v>
      </c>
      <c r="E244" s="7">
        <v>1123207.25</v>
      </c>
      <c r="F244" s="7">
        <v>1817732.3</v>
      </c>
      <c r="G244" s="7">
        <v>2350665.81</v>
      </c>
      <c r="H244" s="29">
        <v>991402.64</v>
      </c>
      <c r="I244" s="5"/>
    </row>
    <row r="245" spans="1:9" ht="12.75">
      <c r="A245" s="6"/>
      <c r="B245" s="8" t="s">
        <v>332</v>
      </c>
      <c r="C245" s="12" t="s">
        <v>204</v>
      </c>
      <c r="D245" s="7">
        <f t="shared" si="3"/>
        <v>5944207.999999999</v>
      </c>
      <c r="E245" s="7">
        <v>1055664.46</v>
      </c>
      <c r="F245" s="7">
        <v>1758117.85</v>
      </c>
      <c r="G245" s="7">
        <v>2207723.05</v>
      </c>
      <c r="H245" s="29">
        <v>922702.64</v>
      </c>
      <c r="I245" s="5"/>
    </row>
    <row r="246" spans="1:9" ht="12.75">
      <c r="A246" s="6">
        <v>77</v>
      </c>
      <c r="B246" s="8" t="s">
        <v>333</v>
      </c>
      <c r="C246" s="13" t="s">
        <v>193</v>
      </c>
      <c r="D246" s="7">
        <f t="shared" si="3"/>
        <v>5944207.999999999</v>
      </c>
      <c r="E246" s="7">
        <v>1055664.46</v>
      </c>
      <c r="F246" s="7">
        <v>1758117.85</v>
      </c>
      <c r="G246" s="7">
        <v>2207723.05</v>
      </c>
      <c r="H246" s="29">
        <v>922702.64</v>
      </c>
      <c r="I246" s="5"/>
    </row>
    <row r="247" spans="1:9" ht="12.75">
      <c r="A247" s="6"/>
      <c r="B247" s="8" t="s">
        <v>334</v>
      </c>
      <c r="C247" s="12" t="s">
        <v>204</v>
      </c>
      <c r="D247" s="7">
        <f t="shared" si="3"/>
        <v>338800</v>
      </c>
      <c r="E247" s="7">
        <v>67542.79</v>
      </c>
      <c r="F247" s="7">
        <v>59614.45</v>
      </c>
      <c r="G247" s="7">
        <v>142942.76</v>
      </c>
      <c r="H247" s="29">
        <v>68700</v>
      </c>
      <c r="I247" s="5"/>
    </row>
    <row r="248" spans="1:9" ht="12.75">
      <c r="A248" s="6">
        <v>78</v>
      </c>
      <c r="B248" s="8" t="s">
        <v>335</v>
      </c>
      <c r="C248" s="13" t="s">
        <v>193</v>
      </c>
      <c r="D248" s="7">
        <f t="shared" si="3"/>
        <v>338800</v>
      </c>
      <c r="E248" s="7">
        <v>67542.79</v>
      </c>
      <c r="F248" s="7">
        <v>59614.45</v>
      </c>
      <c r="G248" s="7">
        <v>142942.76</v>
      </c>
      <c r="H248" s="29">
        <v>68700</v>
      </c>
      <c r="I248" s="5"/>
    </row>
    <row r="249" spans="1:9" ht="12.75">
      <c r="A249" s="6"/>
      <c r="B249" s="8" t="s">
        <v>336</v>
      </c>
      <c r="C249" s="11" t="s">
        <v>96</v>
      </c>
      <c r="D249" s="7">
        <f t="shared" si="3"/>
        <v>38648.9</v>
      </c>
      <c r="E249" s="7">
        <v>0</v>
      </c>
      <c r="F249" s="7">
        <v>38648.9</v>
      </c>
      <c r="G249" s="7">
        <v>0</v>
      </c>
      <c r="H249" s="29">
        <v>0</v>
      </c>
      <c r="I249" s="5"/>
    </row>
    <row r="250" spans="1:9" ht="12.75">
      <c r="A250" s="6"/>
      <c r="B250" s="8" t="s">
        <v>337</v>
      </c>
      <c r="C250" s="12" t="s">
        <v>91</v>
      </c>
      <c r="D250" s="7">
        <f t="shared" si="3"/>
        <v>38648.9</v>
      </c>
      <c r="E250" s="7">
        <v>0</v>
      </c>
      <c r="F250" s="7">
        <v>38648.9</v>
      </c>
      <c r="G250" s="7">
        <v>0</v>
      </c>
      <c r="H250" s="29">
        <v>0</v>
      </c>
      <c r="I250" s="5"/>
    </row>
    <row r="251" spans="1:9" ht="25.5">
      <c r="A251" s="6">
        <v>79</v>
      </c>
      <c r="B251" s="8" t="s">
        <v>338</v>
      </c>
      <c r="C251" s="13" t="s">
        <v>99</v>
      </c>
      <c r="D251" s="7">
        <f t="shared" si="3"/>
        <v>38648.9</v>
      </c>
      <c r="E251" s="7">
        <v>0</v>
      </c>
      <c r="F251" s="7">
        <v>38648.9</v>
      </c>
      <c r="G251" s="7">
        <v>0</v>
      </c>
      <c r="H251" s="29">
        <v>0</v>
      </c>
      <c r="I251" s="5"/>
    </row>
    <row r="252" spans="1:9" ht="12.75">
      <c r="A252" s="6"/>
      <c r="B252" s="8" t="s">
        <v>339</v>
      </c>
      <c r="C252" s="11" t="s">
        <v>101</v>
      </c>
      <c r="D252" s="7">
        <f t="shared" si="3"/>
        <v>453100</v>
      </c>
      <c r="E252" s="7">
        <v>61107.88</v>
      </c>
      <c r="F252" s="7">
        <v>130051.17</v>
      </c>
      <c r="G252" s="7">
        <v>166640.95</v>
      </c>
      <c r="H252" s="29">
        <v>95300</v>
      </c>
      <c r="I252" s="5"/>
    </row>
    <row r="253" spans="1:9" ht="12.75">
      <c r="A253" s="6"/>
      <c r="B253" s="8" t="s">
        <v>340</v>
      </c>
      <c r="C253" s="12" t="s">
        <v>204</v>
      </c>
      <c r="D253" s="7">
        <f t="shared" si="3"/>
        <v>453100</v>
      </c>
      <c r="E253" s="7">
        <v>61107.88</v>
      </c>
      <c r="F253" s="7">
        <v>130051.17</v>
      </c>
      <c r="G253" s="7">
        <v>166640.95</v>
      </c>
      <c r="H253" s="29">
        <v>95300</v>
      </c>
      <c r="I253" s="5"/>
    </row>
    <row r="254" spans="1:9" ht="12.75">
      <c r="A254" s="6">
        <v>80</v>
      </c>
      <c r="B254" s="8" t="s">
        <v>341</v>
      </c>
      <c r="C254" s="13" t="s">
        <v>193</v>
      </c>
      <c r="D254" s="7">
        <f t="shared" si="3"/>
        <v>453100</v>
      </c>
      <c r="E254" s="7">
        <v>61107.88</v>
      </c>
      <c r="F254" s="7">
        <v>130051.17</v>
      </c>
      <c r="G254" s="7">
        <v>166640.95</v>
      </c>
      <c r="H254" s="29">
        <v>95300</v>
      </c>
      <c r="I254" s="5"/>
    </row>
    <row r="256" spans="1:3" ht="12.75">
      <c r="A256" s="73"/>
      <c r="B256" s="73"/>
      <c r="C256" s="73"/>
    </row>
    <row r="257" spans="1:3" ht="12.75">
      <c r="A257" s="73"/>
      <c r="B257" s="73"/>
      <c r="C257" s="73"/>
    </row>
    <row r="258" spans="1:3" ht="12.75">
      <c r="A258" s="73"/>
      <c r="B258" s="73"/>
      <c r="C258" s="73"/>
    </row>
    <row r="259" spans="1:3" ht="12.75">
      <c r="A259" s="73"/>
      <c r="B259" s="73"/>
      <c r="C259" s="73"/>
    </row>
    <row r="260" spans="1:3" ht="12.75">
      <c r="A260" s="73"/>
      <c r="B260" s="73"/>
      <c r="C260" s="73"/>
    </row>
    <row r="261" spans="1:3" ht="12.75">
      <c r="A261" s="73"/>
      <c r="B261" s="73"/>
      <c r="C261" s="73"/>
    </row>
    <row r="262" spans="1:3" ht="12.75">
      <c r="A262" s="73"/>
      <c r="B262" s="73"/>
      <c r="C262" s="73"/>
    </row>
  </sheetData>
  <mergeCells count="21">
    <mergeCell ref="F1:H1"/>
    <mergeCell ref="F2:H2"/>
    <mergeCell ref="F3:H3"/>
    <mergeCell ref="F7:H7"/>
    <mergeCell ref="A262:C262"/>
    <mergeCell ref="C8:D8"/>
    <mergeCell ref="A257:C257"/>
    <mergeCell ref="A258:C258"/>
    <mergeCell ref="A259:C259"/>
    <mergeCell ref="A260:C260"/>
    <mergeCell ref="A256:C256"/>
    <mergeCell ref="D13:H13"/>
    <mergeCell ref="D14:D15"/>
    <mergeCell ref="E14:H14"/>
    <mergeCell ref="I14:I15"/>
    <mergeCell ref="A9:I9"/>
    <mergeCell ref="A10:I10"/>
    <mergeCell ref="A261:C261"/>
    <mergeCell ref="A13:A15"/>
    <mergeCell ref="B13:B15"/>
    <mergeCell ref="C13:C15"/>
  </mergeCells>
  <printOptions horizontalCentered="1"/>
  <pageMargins left="0.86" right="0" top="0" bottom="0.7874015748031497" header="0.5118110236220472" footer="0.5118110236220472"/>
  <pageSetup fitToHeight="0" fitToWidth="1" horizontalDpi="600" verticalDpi="600" orientation="portrait" paperSize="9" scale="5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="85" zoomScaleNormal="85" workbookViewId="0" topLeftCell="A1">
      <selection activeCell="C29" sqref="C29"/>
    </sheetView>
  </sheetViews>
  <sheetFormatPr defaultColWidth="9.00390625" defaultRowHeight="12.75"/>
  <cols>
    <col min="1" max="1" width="3.75390625" style="0" customWidth="1"/>
    <col min="2" max="2" width="21.25390625" style="0" customWidth="1"/>
    <col min="3" max="3" width="45.25390625" style="0" customWidth="1"/>
    <col min="4" max="5" width="14.625" style="0" customWidth="1"/>
  </cols>
  <sheetData>
    <row r="1" spans="3:5" ht="12.75">
      <c r="C1" s="82" t="s">
        <v>364</v>
      </c>
      <c r="D1" s="82"/>
      <c r="E1" s="82"/>
    </row>
    <row r="2" spans="3:5" ht="12.75">
      <c r="C2" s="82" t="s">
        <v>347</v>
      </c>
      <c r="D2" s="82"/>
      <c r="E2" s="82"/>
    </row>
    <row r="3" spans="3:5" ht="12.75">
      <c r="C3" s="82" t="s">
        <v>363</v>
      </c>
      <c r="D3" s="82"/>
      <c r="E3" s="82"/>
    </row>
    <row r="4" spans="3:5" ht="12.75">
      <c r="C4" s="82" t="s">
        <v>365</v>
      </c>
      <c r="D4" s="82"/>
      <c r="E4" s="82"/>
    </row>
    <row r="5" spans="3:5" ht="12.75">
      <c r="C5" s="82" t="s">
        <v>349</v>
      </c>
      <c r="D5" s="82"/>
      <c r="E5" s="82"/>
    </row>
    <row r="6" spans="3:5" ht="12.75">
      <c r="C6" s="82" t="s">
        <v>350</v>
      </c>
      <c r="D6" s="82"/>
      <c r="E6" s="82"/>
    </row>
    <row r="7" spans="3:5" ht="12.75">
      <c r="C7" s="82" t="s">
        <v>351</v>
      </c>
      <c r="D7" s="82"/>
      <c r="E7" s="82"/>
    </row>
    <row r="8" spans="3:5" ht="12.75">
      <c r="C8" s="82" t="s">
        <v>352</v>
      </c>
      <c r="D8" s="82"/>
      <c r="E8" s="82"/>
    </row>
    <row r="9" spans="1:5" ht="18" customHeight="1">
      <c r="A9" s="72" t="s">
        <v>353</v>
      </c>
      <c r="B9" s="72"/>
      <c r="C9" s="72"/>
      <c r="D9" s="72"/>
      <c r="E9" s="72"/>
    </row>
    <row r="10" spans="2:5" ht="15.75" customHeight="1">
      <c r="B10" s="72" t="s">
        <v>354</v>
      </c>
      <c r="C10" s="72"/>
      <c r="D10" s="72"/>
      <c r="E10" s="72"/>
    </row>
    <row r="11" ht="12.75">
      <c r="E11" t="s">
        <v>362</v>
      </c>
    </row>
    <row r="12" ht="13.5" thickBot="1">
      <c r="E12" s="38"/>
    </row>
    <row r="13" spans="1:5" ht="24.75" customHeight="1" thickBot="1">
      <c r="A13" s="74" t="s">
        <v>0</v>
      </c>
      <c r="B13" s="76" t="s">
        <v>1</v>
      </c>
      <c r="C13" s="78" t="s">
        <v>3</v>
      </c>
      <c r="D13" s="17" t="s">
        <v>355</v>
      </c>
      <c r="E13" s="18" t="s">
        <v>356</v>
      </c>
    </row>
    <row r="14" spans="1:5" ht="13.5" thickBot="1">
      <c r="A14" s="74"/>
      <c r="B14" s="76"/>
      <c r="C14" s="74"/>
      <c r="D14" s="74" t="s">
        <v>357</v>
      </c>
      <c r="E14" s="83" t="s">
        <v>358</v>
      </c>
    </row>
    <row r="15" spans="1:5" ht="13.5" thickBot="1">
      <c r="A15" s="75"/>
      <c r="B15" s="77"/>
      <c r="C15" s="75"/>
      <c r="D15" s="74"/>
      <c r="E15" s="84"/>
    </row>
    <row r="16" spans="1:5" ht="24.75" customHeight="1" thickBot="1">
      <c r="A16" s="47"/>
      <c r="B16" s="48"/>
      <c r="C16" s="49" t="s">
        <v>2</v>
      </c>
      <c r="D16" s="67">
        <f>D17+D27+D89+D122+D147+D154+D190+D198+D205+D214+D233</f>
        <v>208307.00000000003</v>
      </c>
      <c r="E16" s="67">
        <f>E17+E27+E89+E122+E147+E154+E190+E198+E205+E214+E233</f>
        <v>92166.39999999998</v>
      </c>
    </row>
    <row r="17" spans="1:5" ht="42.75" customHeight="1" thickBot="1">
      <c r="A17" s="61">
        <v>1</v>
      </c>
      <c r="B17" s="62" t="s">
        <v>9</v>
      </c>
      <c r="C17" s="68" t="s">
        <v>10</v>
      </c>
      <c r="D17" s="63">
        <v>1251.8</v>
      </c>
      <c r="E17" s="64">
        <v>577.7</v>
      </c>
    </row>
    <row r="18" spans="1:5" ht="14.25" customHeight="1">
      <c r="A18" s="23"/>
      <c r="B18" s="24" t="s">
        <v>11</v>
      </c>
      <c r="C18" s="27" t="s">
        <v>12</v>
      </c>
      <c r="D18" s="55">
        <f>D19+D24</f>
        <v>1251.8</v>
      </c>
      <c r="E18" s="56">
        <f>E19+E24</f>
        <v>577.6999999999999</v>
      </c>
    </row>
    <row r="19" spans="1:5" ht="57" customHeight="1">
      <c r="A19" s="6"/>
      <c r="B19" s="8" t="s">
        <v>13</v>
      </c>
      <c r="C19" s="10" t="s">
        <v>14</v>
      </c>
      <c r="D19" s="39">
        <f>D20+D22</f>
        <v>1226.6</v>
      </c>
      <c r="E19" s="41">
        <f>E20+E22</f>
        <v>560.3</v>
      </c>
    </row>
    <row r="20" spans="1:5" ht="12.75">
      <c r="A20" s="6"/>
      <c r="B20" s="8" t="s">
        <v>15</v>
      </c>
      <c r="C20" s="11" t="s">
        <v>16</v>
      </c>
      <c r="D20" s="39">
        <v>491</v>
      </c>
      <c r="E20" s="44">
        <v>203.8</v>
      </c>
    </row>
    <row r="21" spans="1:5" ht="25.5">
      <c r="A21" s="6"/>
      <c r="B21" s="8" t="s">
        <v>17</v>
      </c>
      <c r="C21" s="12" t="s">
        <v>18</v>
      </c>
      <c r="D21" s="39">
        <v>491</v>
      </c>
      <c r="E21" s="44">
        <v>203.5</v>
      </c>
    </row>
    <row r="22" spans="1:5" ht="25.5">
      <c r="A22" s="6"/>
      <c r="B22" s="8" t="s">
        <v>19</v>
      </c>
      <c r="C22" s="11" t="s">
        <v>20</v>
      </c>
      <c r="D22" s="39">
        <v>735.6</v>
      </c>
      <c r="E22" s="44">
        <v>356.5</v>
      </c>
    </row>
    <row r="23" spans="1:5" ht="25.5">
      <c r="A23" s="6"/>
      <c r="B23" s="8" t="s">
        <v>21</v>
      </c>
      <c r="C23" s="12" t="s">
        <v>18</v>
      </c>
      <c r="D23" s="39">
        <v>735.6</v>
      </c>
      <c r="E23" s="44">
        <v>356.5</v>
      </c>
    </row>
    <row r="24" spans="1:5" ht="12.75">
      <c r="A24" s="6"/>
      <c r="B24" s="8" t="s">
        <v>22</v>
      </c>
      <c r="C24" s="10" t="s">
        <v>23</v>
      </c>
      <c r="D24" s="39">
        <v>25.2</v>
      </c>
      <c r="E24" s="44">
        <v>17.4</v>
      </c>
    </row>
    <row r="25" spans="1:5" ht="12.75">
      <c r="A25" s="6"/>
      <c r="B25" s="8" t="s">
        <v>24</v>
      </c>
      <c r="C25" s="11" t="s">
        <v>25</v>
      </c>
      <c r="D25" s="39">
        <v>25.2</v>
      </c>
      <c r="E25" s="44">
        <v>17.4</v>
      </c>
    </row>
    <row r="26" spans="1:5" ht="26.25" thickBot="1">
      <c r="A26" s="34"/>
      <c r="B26" s="50" t="s">
        <v>26</v>
      </c>
      <c r="C26" s="51" t="s">
        <v>18</v>
      </c>
      <c r="D26" s="40">
        <v>25.2</v>
      </c>
      <c r="E26" s="45">
        <v>17.4</v>
      </c>
    </row>
    <row r="27" spans="1:5" ht="33.75" customHeight="1" thickBot="1">
      <c r="A27" s="65">
        <v>2</v>
      </c>
      <c r="B27" s="66" t="s">
        <v>27</v>
      </c>
      <c r="C27" s="69" t="s">
        <v>28</v>
      </c>
      <c r="D27" s="64">
        <f>D28+D53+D57+D67+D74+D81+D85</f>
        <v>66032.7</v>
      </c>
      <c r="E27" s="64">
        <f>E28+E53+E57+E67+E74+E81+E85</f>
        <v>22913.1</v>
      </c>
    </row>
    <row r="28" spans="1:5" ht="12.75">
      <c r="A28" s="57"/>
      <c r="B28" s="58" t="s">
        <v>29</v>
      </c>
      <c r="C28" s="59" t="s">
        <v>12</v>
      </c>
      <c r="D28" s="56">
        <f>D29+D32+D37+D40</f>
        <v>19805.6</v>
      </c>
      <c r="E28" s="56">
        <f>E29+E32+E37+E40</f>
        <v>9351.9</v>
      </c>
    </row>
    <row r="29" spans="1:5" ht="37.5" customHeight="1">
      <c r="A29" s="2"/>
      <c r="B29" s="33" t="s">
        <v>30</v>
      </c>
      <c r="C29" s="35" t="s">
        <v>31</v>
      </c>
      <c r="D29" s="44">
        <v>809</v>
      </c>
      <c r="E29" s="44">
        <v>323.4</v>
      </c>
    </row>
    <row r="30" spans="1:5" ht="12.75">
      <c r="A30" s="2"/>
      <c r="B30" s="33" t="s">
        <v>32</v>
      </c>
      <c r="C30" s="36" t="s">
        <v>33</v>
      </c>
      <c r="D30" s="44">
        <v>809</v>
      </c>
      <c r="E30" s="44">
        <v>323.4</v>
      </c>
    </row>
    <row r="31" spans="1:5" ht="25.5">
      <c r="A31" s="2"/>
      <c r="B31" s="33" t="s">
        <v>34</v>
      </c>
      <c r="C31" s="37" t="s">
        <v>18</v>
      </c>
      <c r="D31" s="44">
        <v>809</v>
      </c>
      <c r="E31" s="44">
        <v>323.4</v>
      </c>
    </row>
    <row r="32" spans="1:5" ht="57" customHeight="1">
      <c r="A32" s="2"/>
      <c r="B32" s="33" t="s">
        <v>35</v>
      </c>
      <c r="C32" s="35" t="s">
        <v>36</v>
      </c>
      <c r="D32" s="44">
        <f>D33+D35</f>
        <v>15396.699999999999</v>
      </c>
      <c r="E32" s="44">
        <f>E33+E35</f>
        <v>7429.3</v>
      </c>
    </row>
    <row r="33" spans="1:5" ht="16.5" customHeight="1">
      <c r="A33" s="2"/>
      <c r="B33" s="33" t="s">
        <v>37</v>
      </c>
      <c r="C33" s="36" t="s">
        <v>16</v>
      </c>
      <c r="D33" s="42">
        <v>15300.9</v>
      </c>
      <c r="E33" s="44">
        <v>7335.5</v>
      </c>
    </row>
    <row r="34" spans="1:5" ht="25.5">
      <c r="A34" s="2"/>
      <c r="B34" s="33" t="s">
        <v>38</v>
      </c>
      <c r="C34" s="37" t="s">
        <v>18</v>
      </c>
      <c r="D34" s="44">
        <v>15300.9</v>
      </c>
      <c r="E34" s="44">
        <v>7335.5</v>
      </c>
    </row>
    <row r="35" spans="1:5" ht="17.25" customHeight="1">
      <c r="A35" s="2"/>
      <c r="B35" s="33" t="s">
        <v>39</v>
      </c>
      <c r="C35" s="36" t="s">
        <v>40</v>
      </c>
      <c r="D35" s="44">
        <v>95.8</v>
      </c>
      <c r="E35" s="44">
        <v>93.8</v>
      </c>
    </row>
    <row r="36" spans="1:5" ht="12.75">
      <c r="A36" s="2"/>
      <c r="B36" s="33" t="s">
        <v>41</v>
      </c>
      <c r="C36" s="37" t="s">
        <v>42</v>
      </c>
      <c r="D36" s="44">
        <v>95.8</v>
      </c>
      <c r="E36" s="44">
        <v>93.8</v>
      </c>
    </row>
    <row r="37" spans="1:5" ht="14.25" customHeight="1">
      <c r="A37" s="2"/>
      <c r="B37" s="33" t="s">
        <v>43</v>
      </c>
      <c r="C37" s="35" t="s">
        <v>44</v>
      </c>
      <c r="D37" s="44">
        <v>4</v>
      </c>
      <c r="E37" s="44"/>
    </row>
    <row r="38" spans="1:5" ht="48.75" customHeight="1">
      <c r="A38" s="2"/>
      <c r="B38" s="33" t="s">
        <v>45</v>
      </c>
      <c r="C38" s="36" t="s">
        <v>46</v>
      </c>
      <c r="D38" s="44">
        <v>4</v>
      </c>
      <c r="E38" s="44"/>
    </row>
    <row r="39" spans="1:5" ht="24" customHeight="1">
      <c r="A39" s="2"/>
      <c r="B39" s="33" t="s">
        <v>47</v>
      </c>
      <c r="C39" s="37" t="s">
        <v>18</v>
      </c>
      <c r="D39" s="44">
        <v>4</v>
      </c>
      <c r="E39" s="44"/>
    </row>
    <row r="40" spans="1:5" ht="15" customHeight="1">
      <c r="A40" s="2"/>
      <c r="B40" s="33" t="s">
        <v>48</v>
      </c>
      <c r="C40" s="35" t="s">
        <v>23</v>
      </c>
      <c r="D40" s="44">
        <f>D41+D43+D45+D47+D49+D51</f>
        <v>3595.8999999999996</v>
      </c>
      <c r="E40" s="44">
        <f>E41+E43+E45+E47+E49+E51</f>
        <v>1599.1999999999998</v>
      </c>
    </row>
    <row r="41" spans="1:5" ht="50.25" customHeight="1">
      <c r="A41" s="2"/>
      <c r="B41" s="33" t="s">
        <v>49</v>
      </c>
      <c r="C41" s="36" t="s">
        <v>50</v>
      </c>
      <c r="D41" s="44">
        <v>402.4</v>
      </c>
      <c r="E41" s="44">
        <v>106.4</v>
      </c>
    </row>
    <row r="42" spans="1:5" ht="24.75" customHeight="1">
      <c r="A42" s="2"/>
      <c r="B42" s="33" t="s">
        <v>51</v>
      </c>
      <c r="C42" s="37" t="s">
        <v>18</v>
      </c>
      <c r="D42" s="44">
        <v>402.4</v>
      </c>
      <c r="E42" s="44">
        <v>106.4</v>
      </c>
    </row>
    <row r="43" spans="1:5" ht="24.75" customHeight="1">
      <c r="A43" s="2"/>
      <c r="B43" s="33" t="s">
        <v>52</v>
      </c>
      <c r="C43" s="36" t="s">
        <v>53</v>
      </c>
      <c r="D43" s="44">
        <v>254</v>
      </c>
      <c r="E43" s="44">
        <v>254</v>
      </c>
    </row>
    <row r="44" spans="1:5" ht="25.5">
      <c r="A44" s="2"/>
      <c r="B44" s="33" t="s">
        <v>54</v>
      </c>
      <c r="C44" s="37" t="s">
        <v>18</v>
      </c>
      <c r="D44" s="44">
        <v>254</v>
      </c>
      <c r="E44" s="44">
        <v>254</v>
      </c>
    </row>
    <row r="45" spans="1:5" ht="39.75" customHeight="1">
      <c r="A45" s="2"/>
      <c r="B45" s="33" t="s">
        <v>55</v>
      </c>
      <c r="C45" s="36" t="s">
        <v>56</v>
      </c>
      <c r="D45" s="44">
        <v>2028.2</v>
      </c>
      <c r="E45" s="44">
        <v>327.5</v>
      </c>
    </row>
    <row r="46" spans="1:5" ht="12.75">
      <c r="A46" s="2"/>
      <c r="B46" s="33" t="s">
        <v>57</v>
      </c>
      <c r="C46" s="37" t="s">
        <v>58</v>
      </c>
      <c r="D46" s="44">
        <v>2028.2</v>
      </c>
      <c r="E46" s="44">
        <v>327.5</v>
      </c>
    </row>
    <row r="47" spans="1:5" ht="19.5" customHeight="1">
      <c r="A47" s="2"/>
      <c r="B47" s="33" t="s">
        <v>59</v>
      </c>
      <c r="C47" s="36" t="s">
        <v>25</v>
      </c>
      <c r="D47" s="44">
        <v>298.7</v>
      </c>
      <c r="E47" s="44">
        <v>298.7</v>
      </c>
    </row>
    <row r="48" spans="1:5" ht="25.5">
      <c r="A48" s="2"/>
      <c r="B48" s="33" t="s">
        <v>60</v>
      </c>
      <c r="C48" s="37" t="s">
        <v>18</v>
      </c>
      <c r="D48" s="44">
        <v>298.7</v>
      </c>
      <c r="E48" s="44">
        <v>298.7</v>
      </c>
    </row>
    <row r="49" spans="1:5" ht="17.25" customHeight="1">
      <c r="A49" s="2"/>
      <c r="B49" s="33" t="s">
        <v>61</v>
      </c>
      <c r="C49" s="36" t="s">
        <v>62</v>
      </c>
      <c r="D49" s="44">
        <v>26.3</v>
      </c>
      <c r="E49" s="44">
        <v>26.3</v>
      </c>
    </row>
    <row r="50" spans="1:5" ht="25.5">
      <c r="A50" s="2"/>
      <c r="B50" s="33" t="s">
        <v>63</v>
      </c>
      <c r="C50" s="37" t="s">
        <v>18</v>
      </c>
      <c r="D50" s="44">
        <v>26.3</v>
      </c>
      <c r="E50" s="44">
        <v>26.3</v>
      </c>
    </row>
    <row r="51" spans="1:5" ht="55.5" customHeight="1">
      <c r="A51" s="2"/>
      <c r="B51" s="33" t="s">
        <v>64</v>
      </c>
      <c r="C51" s="36" t="s">
        <v>65</v>
      </c>
      <c r="D51" s="44">
        <v>586.3</v>
      </c>
      <c r="E51" s="44">
        <v>586.3</v>
      </c>
    </row>
    <row r="52" spans="1:5" ht="25.5">
      <c r="A52" s="2"/>
      <c r="B52" s="33" t="s">
        <v>66</v>
      </c>
      <c r="C52" s="37" t="s">
        <v>18</v>
      </c>
      <c r="D52" s="44">
        <v>586.3</v>
      </c>
      <c r="E52" s="44">
        <v>586.3</v>
      </c>
    </row>
    <row r="53" spans="1:5" ht="25.5">
      <c r="A53" s="2"/>
      <c r="B53" s="33" t="s">
        <v>67</v>
      </c>
      <c r="C53" s="46" t="s">
        <v>68</v>
      </c>
      <c r="D53" s="42">
        <v>72</v>
      </c>
      <c r="E53" s="44"/>
    </row>
    <row r="54" spans="1:5" ht="42" customHeight="1">
      <c r="A54" s="2"/>
      <c r="B54" s="33" t="s">
        <v>69</v>
      </c>
      <c r="C54" s="35" t="s">
        <v>70</v>
      </c>
      <c r="D54" s="42">
        <v>72</v>
      </c>
      <c r="E54" s="44"/>
    </row>
    <row r="55" spans="1:5" ht="38.25">
      <c r="A55" s="2"/>
      <c r="B55" s="33" t="s">
        <v>71</v>
      </c>
      <c r="C55" s="36" t="s">
        <v>72</v>
      </c>
      <c r="D55" s="42">
        <v>72</v>
      </c>
      <c r="E55" s="44"/>
    </row>
    <row r="56" spans="1:5" ht="38.25">
      <c r="A56" s="2"/>
      <c r="B56" s="33" t="s">
        <v>73</v>
      </c>
      <c r="C56" s="37" t="s">
        <v>74</v>
      </c>
      <c r="D56" s="42">
        <v>72</v>
      </c>
      <c r="E56" s="44"/>
    </row>
    <row r="57" spans="1:5" ht="12.75">
      <c r="A57" s="2"/>
      <c r="B57" s="33" t="s">
        <v>75</v>
      </c>
      <c r="C57" s="46" t="s">
        <v>76</v>
      </c>
      <c r="D57" s="42">
        <f>D58+D61+D64</f>
        <v>641.9</v>
      </c>
      <c r="E57" s="44">
        <f>E58+E61</f>
        <v>592</v>
      </c>
    </row>
    <row r="58" spans="1:5" ht="12.75">
      <c r="A58" s="2"/>
      <c r="B58" s="33" t="s">
        <v>77</v>
      </c>
      <c r="C58" s="35" t="s">
        <v>78</v>
      </c>
      <c r="D58" s="44">
        <v>45</v>
      </c>
      <c r="E58" s="44">
        <v>15.1</v>
      </c>
    </row>
    <row r="59" spans="1:5" ht="123.75" customHeight="1">
      <c r="A59" s="2"/>
      <c r="B59" s="33" t="s">
        <v>79</v>
      </c>
      <c r="C59" s="36" t="s">
        <v>80</v>
      </c>
      <c r="D59" s="44">
        <v>45</v>
      </c>
      <c r="E59" s="44">
        <v>15.1</v>
      </c>
    </row>
    <row r="60" spans="1:5" ht="12.75">
      <c r="A60" s="2"/>
      <c r="B60" s="33" t="s">
        <v>81</v>
      </c>
      <c r="C60" s="37" t="s">
        <v>82</v>
      </c>
      <c r="D60" s="44">
        <v>45</v>
      </c>
      <c r="E60" s="44">
        <v>15.1</v>
      </c>
    </row>
    <row r="61" spans="1:5" ht="12.75">
      <c r="A61" s="2"/>
      <c r="B61" s="33" t="s">
        <v>83</v>
      </c>
      <c r="C61" s="35" t="s">
        <v>84</v>
      </c>
      <c r="D61" s="44">
        <v>576.9</v>
      </c>
      <c r="E61" s="44">
        <v>576.9</v>
      </c>
    </row>
    <row r="62" spans="1:5" ht="25.5">
      <c r="A62" s="2"/>
      <c r="B62" s="33" t="s">
        <v>85</v>
      </c>
      <c r="C62" s="36" t="s">
        <v>86</v>
      </c>
      <c r="D62" s="44">
        <v>576.9</v>
      </c>
      <c r="E62" s="44">
        <v>576.9</v>
      </c>
    </row>
    <row r="63" spans="1:5" ht="12.75">
      <c r="A63" s="2"/>
      <c r="B63" s="33" t="s">
        <v>87</v>
      </c>
      <c r="C63" s="37" t="s">
        <v>82</v>
      </c>
      <c r="D63" s="44">
        <v>576.9</v>
      </c>
      <c r="E63" s="44">
        <v>576.9</v>
      </c>
    </row>
    <row r="64" spans="1:5" ht="25.5">
      <c r="A64" s="2"/>
      <c r="B64" s="33" t="s">
        <v>88</v>
      </c>
      <c r="C64" s="35" t="s">
        <v>89</v>
      </c>
      <c r="D64" s="44">
        <v>20</v>
      </c>
      <c r="E64" s="44"/>
    </row>
    <row r="65" spans="1:5" ht="25.5">
      <c r="A65" s="2"/>
      <c r="B65" s="33" t="s">
        <v>90</v>
      </c>
      <c r="C65" s="36" t="s">
        <v>91</v>
      </c>
      <c r="D65" s="44">
        <v>20</v>
      </c>
      <c r="E65" s="44"/>
    </row>
    <row r="66" spans="1:5" ht="25.5">
      <c r="A66" s="2"/>
      <c r="B66" s="33" t="s">
        <v>92</v>
      </c>
      <c r="C66" s="37" t="s">
        <v>18</v>
      </c>
      <c r="D66" s="44">
        <v>20</v>
      </c>
      <c r="E66" s="44"/>
    </row>
    <row r="67" spans="1:5" ht="12.75">
      <c r="A67" s="2"/>
      <c r="B67" s="33" t="s">
        <v>93</v>
      </c>
      <c r="C67" s="46" t="s">
        <v>94</v>
      </c>
      <c r="D67" s="44">
        <f>D68+D71</f>
        <v>5.9</v>
      </c>
      <c r="E67" s="44">
        <f>E68+E71</f>
        <v>3</v>
      </c>
    </row>
    <row r="68" spans="1:5" ht="21.75" customHeight="1">
      <c r="A68" s="2"/>
      <c r="B68" s="33" t="s">
        <v>95</v>
      </c>
      <c r="C68" s="35" t="s">
        <v>96</v>
      </c>
      <c r="D68" s="44">
        <v>1.4</v>
      </c>
      <c r="E68" s="44">
        <v>1.4</v>
      </c>
    </row>
    <row r="69" spans="1:5" ht="22.5" customHeight="1">
      <c r="A69" s="2"/>
      <c r="B69" s="33" t="s">
        <v>97</v>
      </c>
      <c r="C69" s="36" t="s">
        <v>91</v>
      </c>
      <c r="D69" s="44">
        <v>1.4</v>
      </c>
      <c r="E69" s="44">
        <v>1.4</v>
      </c>
    </row>
    <row r="70" spans="1:5" ht="27" customHeight="1">
      <c r="A70" s="2"/>
      <c r="B70" s="33" t="s">
        <v>98</v>
      </c>
      <c r="C70" s="37" t="s">
        <v>99</v>
      </c>
      <c r="D70" s="44">
        <v>1.4</v>
      </c>
      <c r="E70" s="44">
        <v>1.4</v>
      </c>
    </row>
    <row r="71" spans="1:5" ht="12.75">
      <c r="A71" s="2"/>
      <c r="B71" s="33" t="s">
        <v>100</v>
      </c>
      <c r="C71" s="35" t="s">
        <v>101</v>
      </c>
      <c r="D71" s="44">
        <v>4.5</v>
      </c>
      <c r="E71" s="44">
        <v>1.6</v>
      </c>
    </row>
    <row r="72" spans="1:5" ht="25.5">
      <c r="A72" s="2"/>
      <c r="B72" s="33" t="s">
        <v>102</v>
      </c>
      <c r="C72" s="36" t="s">
        <v>91</v>
      </c>
      <c r="D72" s="44">
        <v>4.5</v>
      </c>
      <c r="E72" s="44">
        <v>1.6</v>
      </c>
    </row>
    <row r="73" spans="1:5" ht="12.75">
      <c r="A73" s="2"/>
      <c r="B73" s="33" t="s">
        <v>103</v>
      </c>
      <c r="C73" s="37" t="s">
        <v>104</v>
      </c>
      <c r="D73" s="44">
        <v>4.5</v>
      </c>
      <c r="E73" s="44">
        <v>1.6</v>
      </c>
    </row>
    <row r="74" spans="1:5" ht="25.5">
      <c r="A74" s="2"/>
      <c r="B74" s="33" t="s">
        <v>105</v>
      </c>
      <c r="C74" s="35" t="s">
        <v>106</v>
      </c>
      <c r="D74" s="44">
        <f>D75+D78</f>
        <v>16624.5</v>
      </c>
      <c r="E74" s="44">
        <f>E75+E78</f>
        <v>6398.4</v>
      </c>
    </row>
    <row r="75" spans="1:5" ht="12.75">
      <c r="A75" s="2"/>
      <c r="B75" s="33" t="s">
        <v>107</v>
      </c>
      <c r="C75" s="35" t="s">
        <v>108</v>
      </c>
      <c r="D75" s="44">
        <v>15637</v>
      </c>
      <c r="E75" s="44">
        <v>6037</v>
      </c>
    </row>
    <row r="76" spans="1:5" ht="39" customHeight="1">
      <c r="A76" s="2"/>
      <c r="B76" s="33" t="s">
        <v>109</v>
      </c>
      <c r="C76" s="36" t="s">
        <v>56</v>
      </c>
      <c r="D76" s="44">
        <v>15637</v>
      </c>
      <c r="E76" s="44">
        <v>6037</v>
      </c>
    </row>
    <row r="77" spans="1:5" ht="12.75">
      <c r="A77" s="2"/>
      <c r="B77" s="33" t="s">
        <v>110</v>
      </c>
      <c r="C77" s="37" t="s">
        <v>58</v>
      </c>
      <c r="D77" s="44">
        <v>15637</v>
      </c>
      <c r="E77" s="44">
        <v>6037</v>
      </c>
    </row>
    <row r="78" spans="1:5" ht="12.75">
      <c r="A78" s="2"/>
      <c r="B78" s="33" t="s">
        <v>111</v>
      </c>
      <c r="C78" s="35" t="s">
        <v>112</v>
      </c>
      <c r="D78" s="44">
        <v>987.5</v>
      </c>
      <c r="E78" s="44">
        <v>361.4</v>
      </c>
    </row>
    <row r="79" spans="1:5" ht="38.25">
      <c r="A79" s="2"/>
      <c r="B79" s="33" t="s">
        <v>116</v>
      </c>
      <c r="C79" s="36" t="s">
        <v>117</v>
      </c>
      <c r="D79" s="44">
        <v>987.5</v>
      </c>
      <c r="E79" s="44">
        <v>361.4</v>
      </c>
    </row>
    <row r="80" spans="1:5" ht="12.75">
      <c r="A80" s="2"/>
      <c r="B80" s="33" t="s">
        <v>118</v>
      </c>
      <c r="C80" s="37" t="s">
        <v>82</v>
      </c>
      <c r="D80" s="44">
        <v>987.5</v>
      </c>
      <c r="E80" s="44">
        <v>361.4</v>
      </c>
    </row>
    <row r="81" spans="1:5" ht="19.5" customHeight="1">
      <c r="A81" s="2"/>
      <c r="B81" s="33" t="s">
        <v>119</v>
      </c>
      <c r="C81" s="46" t="s">
        <v>120</v>
      </c>
      <c r="D81" s="44">
        <v>28482.8</v>
      </c>
      <c r="E81" s="44">
        <v>6567.8</v>
      </c>
    </row>
    <row r="82" spans="1:5" ht="12.75">
      <c r="A82" s="2"/>
      <c r="B82" s="33" t="s">
        <v>121</v>
      </c>
      <c r="C82" s="35" t="s">
        <v>122</v>
      </c>
      <c r="D82" s="44">
        <v>28482.8</v>
      </c>
      <c r="E82" s="44">
        <v>6567.8</v>
      </c>
    </row>
    <row r="83" spans="1:5" ht="42" customHeight="1">
      <c r="A83" s="2"/>
      <c r="B83" s="33" t="s">
        <v>123</v>
      </c>
      <c r="C83" s="35" t="s">
        <v>56</v>
      </c>
      <c r="D83" s="44">
        <v>28482.8</v>
      </c>
      <c r="E83" s="44">
        <v>6567.8</v>
      </c>
    </row>
    <row r="84" spans="1:5" ht="12.75">
      <c r="A84" s="2"/>
      <c r="B84" s="33" t="s">
        <v>124</v>
      </c>
      <c r="C84" s="37" t="s">
        <v>58</v>
      </c>
      <c r="D84" s="44">
        <v>28482.8</v>
      </c>
      <c r="E84" s="44">
        <v>6567.8</v>
      </c>
    </row>
    <row r="85" spans="1:5" ht="12.75">
      <c r="A85" s="2"/>
      <c r="B85" s="33" t="s">
        <v>125</v>
      </c>
      <c r="C85" s="46" t="s">
        <v>126</v>
      </c>
      <c r="D85" s="44">
        <v>400</v>
      </c>
      <c r="E85" s="44"/>
    </row>
    <row r="86" spans="1:5" ht="12.75">
      <c r="A86" s="2"/>
      <c r="B86" s="33" t="s">
        <v>127</v>
      </c>
      <c r="C86" s="35" t="s">
        <v>128</v>
      </c>
      <c r="D86" s="44">
        <v>400</v>
      </c>
      <c r="E86" s="44"/>
    </row>
    <row r="87" spans="1:5" ht="25.5">
      <c r="A87" s="2"/>
      <c r="B87" s="33" t="s">
        <v>129</v>
      </c>
      <c r="C87" s="36" t="s">
        <v>91</v>
      </c>
      <c r="D87" s="44">
        <v>400</v>
      </c>
      <c r="E87" s="44"/>
    </row>
    <row r="88" spans="1:5" ht="13.5" thickBot="1">
      <c r="A88" s="52"/>
      <c r="B88" s="53" t="s">
        <v>130</v>
      </c>
      <c r="C88" s="54" t="s">
        <v>131</v>
      </c>
      <c r="D88" s="45">
        <v>400</v>
      </c>
      <c r="E88" s="45"/>
    </row>
    <row r="89" spans="1:5" ht="46.5" customHeight="1" thickBot="1">
      <c r="A89" s="65">
        <v>3</v>
      </c>
      <c r="B89" s="66" t="s">
        <v>132</v>
      </c>
      <c r="C89" s="69" t="s">
        <v>133</v>
      </c>
      <c r="D89" s="64">
        <f>D90+D105+D109</f>
        <v>10078.599999999999</v>
      </c>
      <c r="E89" s="64">
        <f>E90+E105+E109</f>
        <v>4426</v>
      </c>
    </row>
    <row r="90" spans="1:5" ht="18" customHeight="1">
      <c r="A90" s="57"/>
      <c r="B90" s="58" t="s">
        <v>134</v>
      </c>
      <c r="C90" s="59" t="s">
        <v>12</v>
      </c>
      <c r="D90" s="60">
        <f>D91+D94+D97+D100</f>
        <v>5562.599999999999</v>
      </c>
      <c r="E90" s="56">
        <f>E91+E94+E97+E100</f>
        <v>1883.6</v>
      </c>
    </row>
    <row r="91" spans="1:5" ht="51">
      <c r="A91" s="2"/>
      <c r="B91" s="33" t="s">
        <v>135</v>
      </c>
      <c r="C91" s="35" t="s">
        <v>136</v>
      </c>
      <c r="D91" s="44">
        <v>4123</v>
      </c>
      <c r="E91" s="44">
        <v>1822.1</v>
      </c>
    </row>
    <row r="92" spans="1:5" ht="12.75">
      <c r="A92" s="2"/>
      <c r="B92" s="33" t="s">
        <v>137</v>
      </c>
      <c r="C92" s="36" t="s">
        <v>16</v>
      </c>
      <c r="D92" s="44">
        <v>4123</v>
      </c>
      <c r="E92" s="44">
        <v>1822.1</v>
      </c>
    </row>
    <row r="93" spans="1:5" ht="25.5">
      <c r="A93" s="2"/>
      <c r="B93" s="33" t="s">
        <v>138</v>
      </c>
      <c r="C93" s="37" t="s">
        <v>18</v>
      </c>
      <c r="D93" s="44">
        <v>4123</v>
      </c>
      <c r="E93" s="44">
        <v>1822.1</v>
      </c>
    </row>
    <row r="94" spans="1:5" ht="25.5">
      <c r="A94" s="2"/>
      <c r="B94" s="33" t="s">
        <v>139</v>
      </c>
      <c r="C94" s="35" t="s">
        <v>140</v>
      </c>
      <c r="D94" s="44">
        <v>150</v>
      </c>
      <c r="E94" s="44"/>
    </row>
    <row r="95" spans="1:5" ht="25.5">
      <c r="A95" s="2"/>
      <c r="B95" s="33" t="s">
        <v>141</v>
      </c>
      <c r="C95" s="36" t="s">
        <v>142</v>
      </c>
      <c r="D95" s="44">
        <v>150</v>
      </c>
      <c r="E95" s="44"/>
    </row>
    <row r="96" spans="1:5" ht="12.75">
      <c r="A96" s="2"/>
      <c r="B96" s="33" t="s">
        <v>143</v>
      </c>
      <c r="C96" s="37" t="s">
        <v>42</v>
      </c>
      <c r="D96" s="44">
        <v>150</v>
      </c>
      <c r="E96" s="44"/>
    </row>
    <row r="97" spans="1:5" ht="12.75">
      <c r="A97" s="2"/>
      <c r="B97" s="33" t="s">
        <v>144</v>
      </c>
      <c r="C97" s="35" t="s">
        <v>145</v>
      </c>
      <c r="D97" s="44">
        <v>88.2</v>
      </c>
      <c r="E97" s="44"/>
    </row>
    <row r="98" spans="1:5" ht="12.75">
      <c r="A98" s="2"/>
      <c r="B98" s="33" t="s">
        <v>146</v>
      </c>
      <c r="C98" s="36" t="s">
        <v>40</v>
      </c>
      <c r="D98" s="44">
        <v>88.2</v>
      </c>
      <c r="E98" s="44"/>
    </row>
    <row r="99" spans="1:5" ht="12.75">
      <c r="A99" s="2"/>
      <c r="B99" s="33" t="s">
        <v>147</v>
      </c>
      <c r="C99" s="37" t="s">
        <v>42</v>
      </c>
      <c r="D99" s="44">
        <v>88.2</v>
      </c>
      <c r="E99" s="44"/>
    </row>
    <row r="100" spans="1:5" ht="12.75">
      <c r="A100" s="2"/>
      <c r="B100" s="33" t="s">
        <v>148</v>
      </c>
      <c r="C100" s="35" t="s">
        <v>23</v>
      </c>
      <c r="D100" s="44">
        <f>D101+D103</f>
        <v>1201.3999999999999</v>
      </c>
      <c r="E100" s="44">
        <v>61.5</v>
      </c>
    </row>
    <row r="101" spans="1:5" ht="21.75" customHeight="1">
      <c r="A101" s="2"/>
      <c r="B101" s="33" t="s">
        <v>149</v>
      </c>
      <c r="C101" s="36" t="s">
        <v>25</v>
      </c>
      <c r="D101" s="44">
        <v>68.1</v>
      </c>
      <c r="E101" s="44">
        <v>61.5</v>
      </c>
    </row>
    <row r="102" spans="1:5" ht="25.5">
      <c r="A102" s="2"/>
      <c r="B102" s="33" t="s">
        <v>150</v>
      </c>
      <c r="C102" s="37" t="s">
        <v>18</v>
      </c>
      <c r="D102" s="44">
        <v>68.1</v>
      </c>
      <c r="E102" s="44">
        <v>61.5</v>
      </c>
    </row>
    <row r="103" spans="1:5" ht="36.75" customHeight="1">
      <c r="A103" s="2"/>
      <c r="B103" s="33" t="s">
        <v>360</v>
      </c>
      <c r="C103" s="36" t="s">
        <v>361</v>
      </c>
      <c r="D103" s="44">
        <v>1133.3</v>
      </c>
      <c r="E103" s="44"/>
    </row>
    <row r="104" spans="1:5" ht="23.25" customHeight="1">
      <c r="A104" s="2"/>
      <c r="B104" s="33" t="s">
        <v>359</v>
      </c>
      <c r="C104" s="37" t="s">
        <v>18</v>
      </c>
      <c r="D104" s="44">
        <v>1133.3</v>
      </c>
      <c r="E104" s="44"/>
    </row>
    <row r="105" spans="1:5" ht="12.75">
      <c r="A105" s="2"/>
      <c r="B105" s="33" t="s">
        <v>151</v>
      </c>
      <c r="C105" s="46" t="s">
        <v>126</v>
      </c>
      <c r="D105" s="44">
        <v>884.8</v>
      </c>
      <c r="E105" s="44">
        <v>455.9</v>
      </c>
    </row>
    <row r="106" spans="1:5" ht="12.75">
      <c r="A106" s="2"/>
      <c r="B106" s="33" t="s">
        <v>152</v>
      </c>
      <c r="C106" s="35" t="s">
        <v>153</v>
      </c>
      <c r="D106" s="44">
        <v>884.8</v>
      </c>
      <c r="E106" s="44">
        <v>455.9</v>
      </c>
    </row>
    <row r="107" spans="1:5" ht="36.75" customHeight="1">
      <c r="A107" s="2"/>
      <c r="B107" s="33" t="s">
        <v>154</v>
      </c>
      <c r="C107" s="36" t="s">
        <v>155</v>
      </c>
      <c r="D107" s="44">
        <v>884.8</v>
      </c>
      <c r="E107" s="44">
        <v>455.9</v>
      </c>
    </row>
    <row r="108" spans="1:5" ht="12.75">
      <c r="A108" s="2"/>
      <c r="B108" s="33" t="s">
        <v>156</v>
      </c>
      <c r="C108" s="37" t="s">
        <v>131</v>
      </c>
      <c r="D108" s="44">
        <v>884.8</v>
      </c>
      <c r="E108" s="44">
        <v>455.9</v>
      </c>
    </row>
    <row r="109" spans="1:5" ht="12.75">
      <c r="A109" s="2"/>
      <c r="B109" s="33" t="s">
        <v>158</v>
      </c>
      <c r="C109" s="46" t="s">
        <v>159</v>
      </c>
      <c r="D109" s="44">
        <f>D110+D113</f>
        <v>3631.2</v>
      </c>
      <c r="E109" s="44">
        <f>E110+E113</f>
        <v>2086.5</v>
      </c>
    </row>
    <row r="110" spans="1:5" ht="29.25" customHeight="1">
      <c r="A110" s="2"/>
      <c r="B110" s="33" t="s">
        <v>160</v>
      </c>
      <c r="C110" s="35" t="s">
        <v>161</v>
      </c>
      <c r="D110" s="44">
        <v>611.3</v>
      </c>
      <c r="E110" s="44">
        <v>305.7</v>
      </c>
    </row>
    <row r="111" spans="1:5" ht="36" customHeight="1">
      <c r="A111" s="2"/>
      <c r="B111" s="33" t="s">
        <v>166</v>
      </c>
      <c r="C111" s="36" t="s">
        <v>167</v>
      </c>
      <c r="D111" s="44">
        <v>611.3</v>
      </c>
      <c r="E111" s="44">
        <v>305.7</v>
      </c>
    </row>
    <row r="112" spans="1:5" ht="12.75">
      <c r="A112" s="2"/>
      <c r="B112" s="33" t="s">
        <v>168</v>
      </c>
      <c r="C112" s="37" t="s">
        <v>165</v>
      </c>
      <c r="D112" s="44">
        <v>611.3</v>
      </c>
      <c r="E112" s="44">
        <v>305.7</v>
      </c>
    </row>
    <row r="113" spans="1:5" ht="38.25">
      <c r="A113" s="2"/>
      <c r="B113" s="33" t="s">
        <v>169</v>
      </c>
      <c r="C113" s="35" t="s">
        <v>170</v>
      </c>
      <c r="D113" s="44">
        <f>D114+D116+D118+D120</f>
        <v>3019.8999999999996</v>
      </c>
      <c r="E113" s="44">
        <f>E114+E116+E118+E120</f>
        <v>1780.8</v>
      </c>
    </row>
    <row r="114" spans="1:5" ht="25.5" customHeight="1">
      <c r="A114" s="2"/>
      <c r="B114" s="33" t="s">
        <v>171</v>
      </c>
      <c r="C114" s="36" t="s">
        <v>172</v>
      </c>
      <c r="D114" s="44">
        <v>38</v>
      </c>
      <c r="E114" s="44">
        <v>38</v>
      </c>
    </row>
    <row r="115" spans="1:5" ht="12.75">
      <c r="A115" s="2"/>
      <c r="B115" s="33" t="s">
        <v>173</v>
      </c>
      <c r="C115" s="37" t="s">
        <v>174</v>
      </c>
      <c r="D115" s="44">
        <v>38</v>
      </c>
      <c r="E115" s="44">
        <v>38</v>
      </c>
    </row>
    <row r="116" spans="1:5" ht="21.75" customHeight="1">
      <c r="A116" s="2"/>
      <c r="B116" s="33" t="s">
        <v>175</v>
      </c>
      <c r="C116" s="36" t="s">
        <v>25</v>
      </c>
      <c r="D116" s="44">
        <v>25.2</v>
      </c>
      <c r="E116" s="44">
        <v>25.2</v>
      </c>
    </row>
    <row r="117" spans="1:5" ht="12.75">
      <c r="A117" s="2"/>
      <c r="B117" s="33" t="s">
        <v>176</v>
      </c>
      <c r="C117" s="37" t="s">
        <v>174</v>
      </c>
      <c r="D117" s="44">
        <v>25.2</v>
      </c>
      <c r="E117" s="44">
        <v>25.2</v>
      </c>
    </row>
    <row r="118" spans="1:5" ht="74.25" customHeight="1">
      <c r="A118" s="2"/>
      <c r="B118" s="33" t="s">
        <v>177</v>
      </c>
      <c r="C118" s="36" t="s">
        <v>178</v>
      </c>
      <c r="D118" s="44">
        <v>2756.7</v>
      </c>
      <c r="E118" s="44">
        <v>1517.6</v>
      </c>
    </row>
    <row r="119" spans="1:5" ht="12.75">
      <c r="A119" s="2"/>
      <c r="B119" s="33" t="s">
        <v>179</v>
      </c>
      <c r="C119" s="37" t="s">
        <v>174</v>
      </c>
      <c r="D119" s="44">
        <v>2756.7</v>
      </c>
      <c r="E119" s="44">
        <v>1517.6</v>
      </c>
    </row>
    <row r="120" spans="1:5" ht="38.25">
      <c r="A120" s="2"/>
      <c r="B120" s="33" t="s">
        <v>180</v>
      </c>
      <c r="C120" s="36" t="s">
        <v>181</v>
      </c>
      <c r="D120" s="44">
        <v>200</v>
      </c>
      <c r="E120" s="44">
        <v>200</v>
      </c>
    </row>
    <row r="121" spans="1:5" ht="13.5" thickBot="1">
      <c r="A121" s="52"/>
      <c r="B121" s="53" t="s">
        <v>182</v>
      </c>
      <c r="C121" s="54" t="s">
        <v>174</v>
      </c>
      <c r="D121" s="45">
        <v>200</v>
      </c>
      <c r="E121" s="45">
        <v>200</v>
      </c>
    </row>
    <row r="122" spans="1:5" ht="60.75" customHeight="1" thickBot="1">
      <c r="A122" s="65">
        <v>4</v>
      </c>
      <c r="B122" s="66" t="s">
        <v>183</v>
      </c>
      <c r="C122" s="69" t="s">
        <v>184</v>
      </c>
      <c r="D122" s="64">
        <f>D123+D143</f>
        <v>60109.09999999999</v>
      </c>
      <c r="E122" s="64">
        <f>E123+E143</f>
        <v>31990.8</v>
      </c>
    </row>
    <row r="123" spans="1:5" ht="12.75">
      <c r="A123" s="57"/>
      <c r="B123" s="58" t="s">
        <v>185</v>
      </c>
      <c r="C123" s="59" t="s">
        <v>94</v>
      </c>
      <c r="D123" s="56">
        <f>D124+D137+D140</f>
        <v>60050.399999999994</v>
      </c>
      <c r="E123" s="56">
        <f>E124+E137+E140</f>
        <v>31982.1</v>
      </c>
    </row>
    <row r="124" spans="1:5" ht="15.75" customHeight="1">
      <c r="A124" s="2"/>
      <c r="B124" s="33" t="s">
        <v>186</v>
      </c>
      <c r="C124" s="35" t="s">
        <v>187</v>
      </c>
      <c r="D124" s="44">
        <f>D125+D127+D129+D131+D133+D135</f>
        <v>57953.2</v>
      </c>
      <c r="E124" s="44">
        <f>E125+E127+E129+E131+E133+E135</f>
        <v>31002.899999999998</v>
      </c>
    </row>
    <row r="125" spans="1:5" ht="25.5" customHeight="1">
      <c r="A125" s="2"/>
      <c r="B125" s="33" t="s">
        <v>188</v>
      </c>
      <c r="C125" s="37" t="s">
        <v>40</v>
      </c>
      <c r="D125" s="44">
        <v>12</v>
      </c>
      <c r="E125" s="44">
        <v>12</v>
      </c>
    </row>
    <row r="126" spans="1:5" ht="12.75">
      <c r="A126" s="2"/>
      <c r="B126" s="33" t="s">
        <v>189</v>
      </c>
      <c r="C126" s="37" t="s">
        <v>42</v>
      </c>
      <c r="D126" s="44">
        <v>12</v>
      </c>
      <c r="E126" s="44">
        <v>12</v>
      </c>
    </row>
    <row r="127" spans="1:5" ht="38.25">
      <c r="A127" s="2"/>
      <c r="B127" s="33" t="s">
        <v>190</v>
      </c>
      <c r="C127" s="36" t="s">
        <v>191</v>
      </c>
      <c r="D127" s="44">
        <v>14306.1</v>
      </c>
      <c r="E127" s="44">
        <v>7183.7</v>
      </c>
    </row>
    <row r="128" spans="1:5" ht="25.5">
      <c r="A128" s="2"/>
      <c r="B128" s="33" t="s">
        <v>192</v>
      </c>
      <c r="C128" s="37" t="s">
        <v>193</v>
      </c>
      <c r="D128" s="44">
        <v>14306.1</v>
      </c>
      <c r="E128" s="44">
        <v>7183.7</v>
      </c>
    </row>
    <row r="129" spans="1:5" ht="38.25">
      <c r="A129" s="2"/>
      <c r="B129" s="33" t="s">
        <v>194</v>
      </c>
      <c r="C129" s="36" t="s">
        <v>195</v>
      </c>
      <c r="D129" s="44">
        <v>37566</v>
      </c>
      <c r="E129" s="44">
        <v>20510.6</v>
      </c>
    </row>
    <row r="130" spans="1:5" ht="24.75" customHeight="1">
      <c r="A130" s="2"/>
      <c r="B130" s="33" t="s">
        <v>196</v>
      </c>
      <c r="C130" s="37" t="s">
        <v>193</v>
      </c>
      <c r="D130" s="44">
        <v>37566</v>
      </c>
      <c r="E130" s="44">
        <v>20510.6</v>
      </c>
    </row>
    <row r="131" spans="1:5" ht="36.75" customHeight="1">
      <c r="A131" s="2"/>
      <c r="B131" s="33" t="s">
        <v>197</v>
      </c>
      <c r="C131" s="36" t="s">
        <v>198</v>
      </c>
      <c r="D131" s="44">
        <v>2300</v>
      </c>
      <c r="E131" s="44">
        <v>1079.6</v>
      </c>
    </row>
    <row r="132" spans="1:5" ht="25.5">
      <c r="A132" s="2"/>
      <c r="B132" s="33" t="s">
        <v>199</v>
      </c>
      <c r="C132" s="37" t="s">
        <v>193</v>
      </c>
      <c r="D132" s="44">
        <v>2300</v>
      </c>
      <c r="E132" s="44">
        <v>1079.6</v>
      </c>
    </row>
    <row r="133" spans="1:5" ht="36.75" customHeight="1">
      <c r="A133" s="2"/>
      <c r="B133" s="33" t="s">
        <v>200</v>
      </c>
      <c r="C133" s="36" t="s">
        <v>201</v>
      </c>
      <c r="D133" s="44">
        <v>1207.5</v>
      </c>
      <c r="E133" s="44">
        <v>592.7</v>
      </c>
    </row>
    <row r="134" spans="1:5" ht="25.5">
      <c r="A134" s="2"/>
      <c r="B134" s="33" t="s">
        <v>202</v>
      </c>
      <c r="C134" s="37" t="s">
        <v>193</v>
      </c>
      <c r="D134" s="44">
        <v>1207.5</v>
      </c>
      <c r="E134" s="44">
        <v>592.7</v>
      </c>
    </row>
    <row r="135" spans="1:5" ht="25.5">
      <c r="A135" s="2"/>
      <c r="B135" s="33" t="s">
        <v>203</v>
      </c>
      <c r="C135" s="36" t="s">
        <v>204</v>
      </c>
      <c r="D135" s="44">
        <v>2561.6</v>
      </c>
      <c r="E135" s="44">
        <v>1624.3</v>
      </c>
    </row>
    <row r="136" spans="1:5" ht="25.5">
      <c r="A136" s="2"/>
      <c r="B136" s="33" t="s">
        <v>205</v>
      </c>
      <c r="C136" s="37" t="s">
        <v>193</v>
      </c>
      <c r="D136" s="44">
        <v>2561.6</v>
      </c>
      <c r="E136" s="44">
        <v>1624.3</v>
      </c>
    </row>
    <row r="137" spans="1:5" ht="12.75">
      <c r="A137" s="2"/>
      <c r="B137" s="33" t="s">
        <v>206</v>
      </c>
      <c r="C137" s="35" t="s">
        <v>96</v>
      </c>
      <c r="D137" s="44">
        <v>260</v>
      </c>
      <c r="E137" s="44"/>
    </row>
    <row r="138" spans="1:5" ht="25.5">
      <c r="A138" s="2"/>
      <c r="B138" s="33" t="s">
        <v>207</v>
      </c>
      <c r="C138" s="36" t="s">
        <v>91</v>
      </c>
      <c r="D138" s="44">
        <v>260</v>
      </c>
      <c r="E138" s="44"/>
    </row>
    <row r="139" spans="1:5" ht="36.75" customHeight="1">
      <c r="A139" s="2"/>
      <c r="B139" s="33" t="s">
        <v>208</v>
      </c>
      <c r="C139" s="37" t="s">
        <v>99</v>
      </c>
      <c r="D139" s="44">
        <v>260</v>
      </c>
      <c r="E139" s="44"/>
    </row>
    <row r="140" spans="1:5" ht="12.75">
      <c r="A140" s="2"/>
      <c r="B140" s="33" t="s">
        <v>209</v>
      </c>
      <c r="C140" s="36" t="s">
        <v>101</v>
      </c>
      <c r="D140" s="44">
        <v>1837.2</v>
      </c>
      <c r="E140" s="44">
        <v>979.2</v>
      </c>
    </row>
    <row r="141" spans="1:5" ht="25.5">
      <c r="A141" s="2"/>
      <c r="B141" s="33" t="s">
        <v>210</v>
      </c>
      <c r="C141" s="35" t="s">
        <v>204</v>
      </c>
      <c r="D141" s="44">
        <v>1837.2</v>
      </c>
      <c r="E141" s="44">
        <v>979.2</v>
      </c>
    </row>
    <row r="142" spans="1:5" ht="25.5">
      <c r="A142" s="2"/>
      <c r="B142" s="33" t="s">
        <v>211</v>
      </c>
      <c r="C142" s="37" t="s">
        <v>193</v>
      </c>
      <c r="D142" s="44">
        <v>1837.2</v>
      </c>
      <c r="E142" s="44">
        <v>979.2</v>
      </c>
    </row>
    <row r="143" spans="1:5" ht="12.75">
      <c r="A143" s="2"/>
      <c r="B143" s="33" t="s">
        <v>212</v>
      </c>
      <c r="C143" s="46" t="s">
        <v>126</v>
      </c>
      <c r="D143" s="44">
        <v>58.7</v>
      </c>
      <c r="E143" s="44">
        <v>8.7</v>
      </c>
    </row>
    <row r="144" spans="1:5" ht="12.75">
      <c r="A144" s="2"/>
      <c r="B144" s="33" t="s">
        <v>213</v>
      </c>
      <c r="C144" s="35" t="s">
        <v>128</v>
      </c>
      <c r="D144" s="44">
        <v>58.7</v>
      </c>
      <c r="E144" s="44">
        <v>8.7</v>
      </c>
    </row>
    <row r="145" spans="1:5" ht="25.5">
      <c r="A145" s="2"/>
      <c r="B145" s="33" t="s">
        <v>214</v>
      </c>
      <c r="C145" s="36" t="s">
        <v>215</v>
      </c>
      <c r="D145" s="44">
        <v>58.7</v>
      </c>
      <c r="E145" s="44">
        <v>8.7</v>
      </c>
    </row>
    <row r="146" spans="1:5" ht="13.5" thickBot="1">
      <c r="A146" s="52"/>
      <c r="B146" s="53" t="s">
        <v>216</v>
      </c>
      <c r="C146" s="54" t="s">
        <v>131</v>
      </c>
      <c r="D146" s="45">
        <v>58.7</v>
      </c>
      <c r="E146" s="45">
        <v>8.7</v>
      </c>
    </row>
    <row r="147" spans="1:5" ht="46.5" customHeight="1" thickBot="1">
      <c r="A147" s="65">
        <v>5</v>
      </c>
      <c r="B147" s="66" t="s">
        <v>217</v>
      </c>
      <c r="C147" s="69" t="s">
        <v>218</v>
      </c>
      <c r="D147" s="64">
        <v>4152.9</v>
      </c>
      <c r="E147" s="64">
        <v>1290.3</v>
      </c>
    </row>
    <row r="148" spans="1:5" ht="12.75">
      <c r="A148" s="57"/>
      <c r="B148" s="58" t="s">
        <v>219</v>
      </c>
      <c r="C148" s="59" t="s">
        <v>94</v>
      </c>
      <c r="D148" s="56">
        <f>D149</f>
        <v>4152.9</v>
      </c>
      <c r="E148" s="56">
        <v>1290.3</v>
      </c>
    </row>
    <row r="149" spans="1:5" ht="12.75">
      <c r="A149" s="2"/>
      <c r="B149" s="33" t="s">
        <v>220</v>
      </c>
      <c r="C149" s="35" t="s">
        <v>187</v>
      </c>
      <c r="D149" s="44">
        <f>D150+D152</f>
        <v>4152.9</v>
      </c>
      <c r="E149" s="44">
        <f>E150+E152</f>
        <v>1290.3</v>
      </c>
    </row>
    <row r="150" spans="1:5" ht="25.5">
      <c r="A150" s="2"/>
      <c r="B150" s="33" t="s">
        <v>221</v>
      </c>
      <c r="C150" s="36" t="s">
        <v>204</v>
      </c>
      <c r="D150" s="44">
        <v>2952.9</v>
      </c>
      <c r="E150" s="44">
        <v>1187.8</v>
      </c>
    </row>
    <row r="151" spans="1:5" ht="25.5">
      <c r="A151" s="2"/>
      <c r="B151" s="33" t="s">
        <v>222</v>
      </c>
      <c r="C151" s="37" t="s">
        <v>193</v>
      </c>
      <c r="D151" s="44">
        <v>2952.9</v>
      </c>
      <c r="E151" s="44">
        <v>1187.8</v>
      </c>
    </row>
    <row r="152" spans="1:5" ht="25.5">
      <c r="A152" s="2"/>
      <c r="B152" s="33" t="s">
        <v>223</v>
      </c>
      <c r="C152" s="36" t="s">
        <v>204</v>
      </c>
      <c r="D152" s="44">
        <v>1200</v>
      </c>
      <c r="E152" s="44">
        <v>102.5</v>
      </c>
    </row>
    <row r="153" spans="1:5" ht="26.25" thickBot="1">
      <c r="A153" s="52"/>
      <c r="B153" s="53" t="s">
        <v>224</v>
      </c>
      <c r="C153" s="54" t="s">
        <v>193</v>
      </c>
      <c r="D153" s="45">
        <v>1200</v>
      </c>
      <c r="E153" s="45">
        <v>102.5</v>
      </c>
    </row>
    <row r="154" spans="1:5" ht="53.25" customHeight="1" thickBot="1">
      <c r="A154" s="65">
        <v>6</v>
      </c>
      <c r="B154" s="66" t="s">
        <v>225</v>
      </c>
      <c r="C154" s="69" t="s">
        <v>226</v>
      </c>
      <c r="D154" s="64">
        <f>D155+D159+D163</f>
        <v>30377.7</v>
      </c>
      <c r="E154" s="64">
        <f>E155+E159+E163</f>
        <v>14458.7</v>
      </c>
    </row>
    <row r="155" spans="1:5" ht="12.75">
      <c r="A155" s="57"/>
      <c r="B155" s="58" t="s">
        <v>227</v>
      </c>
      <c r="C155" s="59" t="s">
        <v>12</v>
      </c>
      <c r="D155" s="56">
        <v>73.3</v>
      </c>
      <c r="E155" s="56">
        <v>67</v>
      </c>
    </row>
    <row r="156" spans="1:5" ht="12.75">
      <c r="A156" s="2"/>
      <c r="B156" s="33" t="s">
        <v>228</v>
      </c>
      <c r="C156" s="35" t="s">
        <v>23</v>
      </c>
      <c r="D156" s="44">
        <v>73.3</v>
      </c>
      <c r="E156" s="44">
        <v>67</v>
      </c>
    </row>
    <row r="157" spans="1:5" ht="12.75">
      <c r="A157" s="2"/>
      <c r="B157" s="33" t="s">
        <v>229</v>
      </c>
      <c r="C157" s="36" t="s">
        <v>25</v>
      </c>
      <c r="D157" s="44">
        <v>73.3</v>
      </c>
      <c r="E157" s="44">
        <v>67</v>
      </c>
    </row>
    <row r="158" spans="1:5" ht="25.5">
      <c r="A158" s="2"/>
      <c r="B158" s="33" t="s">
        <v>230</v>
      </c>
      <c r="C158" s="37" t="s">
        <v>18</v>
      </c>
      <c r="D158" s="44">
        <v>73.3</v>
      </c>
      <c r="E158" s="44">
        <v>67</v>
      </c>
    </row>
    <row r="159" spans="1:5" ht="12.75">
      <c r="A159" s="2"/>
      <c r="B159" s="33" t="s">
        <v>231</v>
      </c>
      <c r="C159" s="35" t="s">
        <v>94</v>
      </c>
      <c r="D159" s="44">
        <v>359.6</v>
      </c>
      <c r="E159" s="44">
        <v>190.6</v>
      </c>
    </row>
    <row r="160" spans="1:5" ht="12.75">
      <c r="A160" s="2"/>
      <c r="B160" s="33" t="s">
        <v>232</v>
      </c>
      <c r="C160" s="35" t="s">
        <v>233</v>
      </c>
      <c r="D160" s="44">
        <v>359.6</v>
      </c>
      <c r="E160" s="44">
        <v>190.6</v>
      </c>
    </row>
    <row r="161" spans="1:5" ht="25.5">
      <c r="A161" s="2"/>
      <c r="B161" s="33" t="s">
        <v>234</v>
      </c>
      <c r="C161" s="36" t="s">
        <v>204</v>
      </c>
      <c r="D161" s="44">
        <v>359.6</v>
      </c>
      <c r="E161" s="44">
        <v>190.6</v>
      </c>
    </row>
    <row r="162" spans="1:5" ht="25.5">
      <c r="A162" s="2"/>
      <c r="B162" s="33" t="s">
        <v>235</v>
      </c>
      <c r="C162" s="37" t="s">
        <v>193</v>
      </c>
      <c r="D162" s="44">
        <v>359.6</v>
      </c>
      <c r="E162" s="44">
        <v>190.6</v>
      </c>
    </row>
    <row r="163" spans="1:5" ht="12.75">
      <c r="A163" s="2"/>
      <c r="B163" s="33" t="s">
        <v>236</v>
      </c>
      <c r="C163" s="46" t="s">
        <v>120</v>
      </c>
      <c r="D163" s="44">
        <f>D164+D171+D182+D187</f>
        <v>29944.8</v>
      </c>
      <c r="E163" s="44">
        <f>E164+E171+E182+E187</f>
        <v>14201.1</v>
      </c>
    </row>
    <row r="164" spans="1:5" ht="17.25" customHeight="1">
      <c r="A164" s="2"/>
      <c r="B164" s="33" t="s">
        <v>237</v>
      </c>
      <c r="C164" s="35" t="s">
        <v>238</v>
      </c>
      <c r="D164" s="44">
        <f>D165+D167+D169</f>
        <v>14211.9</v>
      </c>
      <c r="E164" s="44">
        <f>E165+E167+E169</f>
        <v>7137</v>
      </c>
    </row>
    <row r="165" spans="1:5" ht="25.5">
      <c r="A165" s="2"/>
      <c r="B165" s="33" t="s">
        <v>239</v>
      </c>
      <c r="C165" s="36" t="s">
        <v>204</v>
      </c>
      <c r="D165" s="44">
        <v>11815.5</v>
      </c>
      <c r="E165" s="44">
        <v>6228.7</v>
      </c>
    </row>
    <row r="166" spans="1:5" ht="25.5">
      <c r="A166" s="2"/>
      <c r="B166" s="33" t="s">
        <v>240</v>
      </c>
      <c r="C166" s="37" t="s">
        <v>193</v>
      </c>
      <c r="D166" s="44">
        <v>11815.5</v>
      </c>
      <c r="E166" s="44">
        <v>6228.7</v>
      </c>
    </row>
    <row r="167" spans="1:5" ht="25.5">
      <c r="A167" s="2"/>
      <c r="B167" s="33" t="s">
        <v>241</v>
      </c>
      <c r="C167" s="36" t="s">
        <v>204</v>
      </c>
      <c r="D167" s="44">
        <v>1016.4</v>
      </c>
      <c r="E167" s="44">
        <v>334.7</v>
      </c>
    </row>
    <row r="168" spans="1:5" ht="25.5">
      <c r="A168" s="2"/>
      <c r="B168" s="33" t="s">
        <v>242</v>
      </c>
      <c r="C168" s="37" t="s">
        <v>193</v>
      </c>
      <c r="D168" s="44">
        <v>1016.4</v>
      </c>
      <c r="E168" s="44">
        <v>334.7</v>
      </c>
    </row>
    <row r="169" spans="1:5" ht="25.5">
      <c r="A169" s="2"/>
      <c r="B169" s="33" t="s">
        <v>243</v>
      </c>
      <c r="C169" s="36" t="s">
        <v>244</v>
      </c>
      <c r="D169" s="44">
        <v>1380</v>
      </c>
      <c r="E169" s="44">
        <v>573.6</v>
      </c>
    </row>
    <row r="170" spans="1:5" ht="25.5">
      <c r="A170" s="2"/>
      <c r="B170" s="33" t="s">
        <v>245</v>
      </c>
      <c r="C170" s="37" t="s">
        <v>193</v>
      </c>
      <c r="D170" s="44">
        <v>1380</v>
      </c>
      <c r="E170" s="44">
        <v>573.6</v>
      </c>
    </row>
    <row r="171" spans="1:5" ht="15.75" customHeight="1">
      <c r="A171" s="2"/>
      <c r="B171" s="33" t="s">
        <v>246</v>
      </c>
      <c r="C171" s="35" t="s">
        <v>247</v>
      </c>
      <c r="D171" s="44">
        <f>D172+D174+D176+D178+D180</f>
        <v>10029.9</v>
      </c>
      <c r="E171" s="44">
        <f>E172+E174+E176+E178+E180</f>
        <v>4644.5</v>
      </c>
    </row>
    <row r="172" spans="1:5" ht="25.5">
      <c r="A172" s="2"/>
      <c r="B172" s="33" t="s">
        <v>248</v>
      </c>
      <c r="C172" s="36" t="s">
        <v>204</v>
      </c>
      <c r="D172" s="44">
        <v>5166.4</v>
      </c>
      <c r="E172" s="44">
        <v>2702.9</v>
      </c>
    </row>
    <row r="173" spans="1:5" ht="25.5">
      <c r="A173" s="2"/>
      <c r="B173" s="33" t="s">
        <v>249</v>
      </c>
      <c r="C173" s="37" t="s">
        <v>193</v>
      </c>
      <c r="D173" s="44">
        <v>5166.4</v>
      </c>
      <c r="E173" s="44">
        <v>2702.9</v>
      </c>
    </row>
    <row r="174" spans="1:5" ht="25.5">
      <c r="A174" s="2"/>
      <c r="B174" s="33" t="s">
        <v>250</v>
      </c>
      <c r="C174" s="36" t="s">
        <v>204</v>
      </c>
      <c r="D174" s="44">
        <v>497.2</v>
      </c>
      <c r="E174" s="44">
        <v>246.3</v>
      </c>
    </row>
    <row r="175" spans="1:5" ht="25.5">
      <c r="A175" s="2"/>
      <c r="B175" s="33" t="s">
        <v>251</v>
      </c>
      <c r="C175" s="37" t="s">
        <v>193</v>
      </c>
      <c r="D175" s="44">
        <v>497.2</v>
      </c>
      <c r="E175" s="44">
        <v>246.3</v>
      </c>
    </row>
    <row r="176" spans="1:5" ht="25.5">
      <c r="A176" s="2"/>
      <c r="B176" s="33" t="s">
        <v>252</v>
      </c>
      <c r="C176" s="36" t="s">
        <v>204</v>
      </c>
      <c r="D176" s="44">
        <v>1731.6</v>
      </c>
      <c r="E176" s="44">
        <v>582.5</v>
      </c>
    </row>
    <row r="177" spans="1:5" ht="25.5">
      <c r="A177" s="2"/>
      <c r="B177" s="33" t="s">
        <v>253</v>
      </c>
      <c r="C177" s="37" t="s">
        <v>193</v>
      </c>
      <c r="D177" s="44">
        <v>1731.6</v>
      </c>
      <c r="E177" s="44">
        <v>582.5</v>
      </c>
    </row>
    <row r="178" spans="1:5" ht="63.75">
      <c r="A178" s="2"/>
      <c r="B178" s="33" t="s">
        <v>257</v>
      </c>
      <c r="C178" s="36" t="s">
        <v>258</v>
      </c>
      <c r="D178" s="44">
        <v>747.5</v>
      </c>
      <c r="E178" s="44">
        <v>267.9</v>
      </c>
    </row>
    <row r="179" spans="1:5" ht="25.5">
      <c r="A179" s="2"/>
      <c r="B179" s="33" t="s">
        <v>259</v>
      </c>
      <c r="C179" s="37" t="s">
        <v>193</v>
      </c>
      <c r="D179" s="44">
        <v>747.5</v>
      </c>
      <c r="E179" s="44">
        <v>267.9</v>
      </c>
    </row>
    <row r="180" spans="1:5" ht="25.5">
      <c r="A180" s="2"/>
      <c r="B180" s="33" t="s">
        <v>260</v>
      </c>
      <c r="C180" s="36" t="s">
        <v>204</v>
      </c>
      <c r="D180" s="44">
        <v>1887.2</v>
      </c>
      <c r="E180" s="44">
        <v>844.9</v>
      </c>
    </row>
    <row r="181" spans="1:5" ht="25.5">
      <c r="A181" s="2"/>
      <c r="B181" s="33" t="s">
        <v>261</v>
      </c>
      <c r="C181" s="37" t="s">
        <v>193</v>
      </c>
      <c r="D181" s="44">
        <v>1887.2</v>
      </c>
      <c r="E181" s="44">
        <v>844.9</v>
      </c>
    </row>
    <row r="182" spans="1:5" ht="12.75">
      <c r="A182" s="2"/>
      <c r="B182" s="33" t="s">
        <v>262</v>
      </c>
      <c r="C182" s="35" t="s">
        <v>263</v>
      </c>
      <c r="D182" s="44">
        <f>D183+D185</f>
        <v>4738.3</v>
      </c>
      <c r="E182" s="44">
        <f>E183+E185</f>
        <v>1941.5</v>
      </c>
    </row>
    <row r="183" spans="1:5" ht="25.5">
      <c r="A183" s="2"/>
      <c r="B183" s="33" t="s">
        <v>264</v>
      </c>
      <c r="C183" s="36" t="s">
        <v>204</v>
      </c>
      <c r="D183" s="44">
        <v>4116.8</v>
      </c>
      <c r="E183" s="44">
        <v>1685.9</v>
      </c>
    </row>
    <row r="184" spans="1:5" ht="25.5">
      <c r="A184" s="2"/>
      <c r="B184" s="33" t="s">
        <v>265</v>
      </c>
      <c r="C184" s="37" t="s">
        <v>193</v>
      </c>
      <c r="D184" s="44">
        <v>4116.8</v>
      </c>
      <c r="E184" s="44">
        <v>1685.9</v>
      </c>
    </row>
    <row r="185" spans="1:5" ht="63.75">
      <c r="A185" s="2"/>
      <c r="B185" s="33" t="s">
        <v>266</v>
      </c>
      <c r="C185" s="36" t="s">
        <v>258</v>
      </c>
      <c r="D185" s="44">
        <v>621.5</v>
      </c>
      <c r="E185" s="44">
        <v>255.6</v>
      </c>
    </row>
    <row r="186" spans="1:5" ht="25.5">
      <c r="A186" s="2"/>
      <c r="B186" s="33" t="s">
        <v>267</v>
      </c>
      <c r="C186" s="37" t="s">
        <v>193</v>
      </c>
      <c r="D186" s="44">
        <v>621.5</v>
      </c>
      <c r="E186" s="44">
        <v>255.6</v>
      </c>
    </row>
    <row r="187" spans="1:5" ht="25.5">
      <c r="A187" s="2"/>
      <c r="B187" s="33" t="s">
        <v>268</v>
      </c>
      <c r="C187" s="35" t="s">
        <v>269</v>
      </c>
      <c r="D187" s="44">
        <v>964.7</v>
      </c>
      <c r="E187" s="44">
        <v>478.1</v>
      </c>
    </row>
    <row r="188" spans="1:5" ht="25.5">
      <c r="A188" s="2"/>
      <c r="B188" s="33" t="s">
        <v>270</v>
      </c>
      <c r="C188" s="36" t="s">
        <v>204</v>
      </c>
      <c r="D188" s="44">
        <v>964.7</v>
      </c>
      <c r="E188" s="44">
        <v>478.1</v>
      </c>
    </row>
    <row r="189" spans="1:5" ht="26.25" thickBot="1">
      <c r="A189" s="52"/>
      <c r="B189" s="53" t="s">
        <v>271</v>
      </c>
      <c r="C189" s="54" t="s">
        <v>193</v>
      </c>
      <c r="D189" s="45">
        <v>964.7</v>
      </c>
      <c r="E189" s="45">
        <v>478.1</v>
      </c>
    </row>
    <row r="190" spans="1:5" ht="38.25" customHeight="1" thickBot="1">
      <c r="A190" s="65">
        <v>7</v>
      </c>
      <c r="B190" s="66" t="s">
        <v>272</v>
      </c>
      <c r="C190" s="69" t="s">
        <v>273</v>
      </c>
      <c r="D190" s="64">
        <v>668.7</v>
      </c>
      <c r="E190" s="64">
        <v>337.4</v>
      </c>
    </row>
    <row r="191" spans="1:5" ht="12.75">
      <c r="A191" s="57"/>
      <c r="B191" s="58" t="s">
        <v>274</v>
      </c>
      <c r="C191" s="59" t="s">
        <v>12</v>
      </c>
      <c r="D191" s="56">
        <v>668.7</v>
      </c>
      <c r="E191" s="56">
        <v>337.4</v>
      </c>
    </row>
    <row r="192" spans="1:5" ht="12.75">
      <c r="A192" s="2"/>
      <c r="B192" s="33" t="s">
        <v>275</v>
      </c>
      <c r="C192" s="36" t="s">
        <v>23</v>
      </c>
      <c r="D192" s="44">
        <f>D193+D196</f>
        <v>668.7</v>
      </c>
      <c r="E192" s="44">
        <v>337.4</v>
      </c>
    </row>
    <row r="193" spans="1:5" ht="25.5">
      <c r="A193" s="2"/>
      <c r="B193" s="33" t="s">
        <v>276</v>
      </c>
      <c r="C193" s="36" t="s">
        <v>277</v>
      </c>
      <c r="D193" s="44">
        <v>664.7</v>
      </c>
      <c r="E193" s="44">
        <v>333.4</v>
      </c>
    </row>
    <row r="194" spans="1:5" ht="25.5">
      <c r="A194" s="2"/>
      <c r="B194" s="33" t="s">
        <v>278</v>
      </c>
      <c r="C194" s="37" t="s">
        <v>193</v>
      </c>
      <c r="D194" s="44">
        <v>664.7</v>
      </c>
      <c r="E194" s="44">
        <v>333.4</v>
      </c>
    </row>
    <row r="195" spans="1:5" ht="25.5">
      <c r="A195" s="2"/>
      <c r="B195" s="33" t="s">
        <v>279</v>
      </c>
      <c r="C195" s="37" t="s">
        <v>18</v>
      </c>
      <c r="D195" s="44">
        <v>664.7</v>
      </c>
      <c r="E195" s="44">
        <v>333.4</v>
      </c>
    </row>
    <row r="196" spans="1:5" ht="12.75">
      <c r="A196" s="2"/>
      <c r="B196" s="33" t="s">
        <v>280</v>
      </c>
      <c r="C196" s="36" t="s">
        <v>40</v>
      </c>
      <c r="D196" s="44">
        <v>4</v>
      </c>
      <c r="E196" s="44">
        <v>4</v>
      </c>
    </row>
    <row r="197" spans="1:5" ht="13.5" thickBot="1">
      <c r="A197" s="52"/>
      <c r="B197" s="53" t="s">
        <v>281</v>
      </c>
      <c r="C197" s="54" t="s">
        <v>42</v>
      </c>
      <c r="D197" s="45">
        <v>4</v>
      </c>
      <c r="E197" s="45">
        <v>4</v>
      </c>
    </row>
    <row r="198" spans="1:5" ht="50.25" customHeight="1" thickBot="1">
      <c r="A198" s="65">
        <v>8</v>
      </c>
      <c r="B198" s="66" t="s">
        <v>282</v>
      </c>
      <c r="C198" s="69" t="s">
        <v>283</v>
      </c>
      <c r="D198" s="64">
        <v>1184.4</v>
      </c>
      <c r="E198" s="64">
        <v>498.9</v>
      </c>
    </row>
    <row r="199" spans="1:5" ht="25.5">
      <c r="A199" s="57"/>
      <c r="B199" s="58" t="s">
        <v>284</v>
      </c>
      <c r="C199" s="59" t="s">
        <v>106</v>
      </c>
      <c r="D199" s="56">
        <v>1184.4</v>
      </c>
      <c r="E199" s="56">
        <v>498.9</v>
      </c>
    </row>
    <row r="200" spans="1:5" ht="12.75">
      <c r="A200" s="2"/>
      <c r="B200" s="33" t="s">
        <v>285</v>
      </c>
      <c r="C200" s="35" t="s">
        <v>286</v>
      </c>
      <c r="D200" s="44">
        <f>D201+D203</f>
        <v>1184.3999999999999</v>
      </c>
      <c r="E200" s="44">
        <f>E201+E203</f>
        <v>498.9</v>
      </c>
    </row>
    <row r="201" spans="1:5" ht="25.5">
      <c r="A201" s="2"/>
      <c r="B201" s="33" t="s">
        <v>287</v>
      </c>
      <c r="C201" s="36" t="s">
        <v>204</v>
      </c>
      <c r="D201" s="44">
        <v>1036.8</v>
      </c>
      <c r="E201" s="44">
        <v>417.5</v>
      </c>
    </row>
    <row r="202" spans="1:5" ht="25.5">
      <c r="A202" s="2"/>
      <c r="B202" s="33" t="s">
        <v>288</v>
      </c>
      <c r="C202" s="37" t="s">
        <v>193</v>
      </c>
      <c r="D202" s="44">
        <v>1036.8</v>
      </c>
      <c r="E202" s="44">
        <v>417.5</v>
      </c>
    </row>
    <row r="203" spans="1:5" ht="25.5">
      <c r="A203" s="2"/>
      <c r="B203" s="33" t="s">
        <v>289</v>
      </c>
      <c r="C203" s="36" t="s">
        <v>204</v>
      </c>
      <c r="D203" s="44">
        <v>147.6</v>
      </c>
      <c r="E203" s="44">
        <v>81.4</v>
      </c>
    </row>
    <row r="204" spans="1:5" ht="26.25" thickBot="1">
      <c r="A204" s="52"/>
      <c r="B204" s="53" t="s">
        <v>290</v>
      </c>
      <c r="C204" s="54" t="s">
        <v>193</v>
      </c>
      <c r="D204" s="45">
        <v>147.6</v>
      </c>
      <c r="E204" s="45">
        <v>81.4</v>
      </c>
    </row>
    <row r="205" spans="1:5" ht="47.25" customHeight="1" thickBot="1">
      <c r="A205" s="65">
        <v>9</v>
      </c>
      <c r="B205" s="66" t="s">
        <v>291</v>
      </c>
      <c r="C205" s="69" t="s">
        <v>292</v>
      </c>
      <c r="D205" s="64">
        <v>1202.5</v>
      </c>
      <c r="E205" s="64">
        <v>537.4</v>
      </c>
    </row>
    <row r="206" spans="1:5" ht="12.75">
      <c r="A206" s="57"/>
      <c r="B206" s="58" t="s">
        <v>293</v>
      </c>
      <c r="C206" s="59" t="s">
        <v>12</v>
      </c>
      <c r="D206" s="56">
        <v>1202.5</v>
      </c>
      <c r="E206" s="56">
        <v>537.4</v>
      </c>
    </row>
    <row r="207" spans="1:5" ht="12.75">
      <c r="A207" s="2"/>
      <c r="B207" s="33" t="s">
        <v>294</v>
      </c>
      <c r="C207" s="35" t="s">
        <v>23</v>
      </c>
      <c r="D207" s="44">
        <f>D208+D210+D212</f>
        <v>1202.5</v>
      </c>
      <c r="E207" s="44">
        <f>E208+E210+E212</f>
        <v>537.4</v>
      </c>
    </row>
    <row r="208" spans="1:5" ht="12.75">
      <c r="A208" s="2"/>
      <c r="B208" s="33" t="s">
        <v>295</v>
      </c>
      <c r="C208" s="36" t="s">
        <v>16</v>
      </c>
      <c r="D208" s="44">
        <v>1105</v>
      </c>
      <c r="E208" s="44">
        <v>498.4</v>
      </c>
    </row>
    <row r="209" spans="1:5" ht="25.5">
      <c r="A209" s="2"/>
      <c r="B209" s="33" t="s">
        <v>296</v>
      </c>
      <c r="C209" s="37" t="s">
        <v>18</v>
      </c>
      <c r="D209" s="44">
        <v>1105</v>
      </c>
      <c r="E209" s="44">
        <v>498.4</v>
      </c>
    </row>
    <row r="210" spans="1:5" ht="51">
      <c r="A210" s="2"/>
      <c r="B210" s="33" t="s">
        <v>297</v>
      </c>
      <c r="C210" s="36" t="s">
        <v>50</v>
      </c>
      <c r="D210" s="44">
        <v>50</v>
      </c>
      <c r="E210" s="44"/>
    </row>
    <row r="211" spans="1:5" ht="25.5">
      <c r="A211" s="2"/>
      <c r="B211" s="33" t="s">
        <v>298</v>
      </c>
      <c r="C211" s="37" t="s">
        <v>18</v>
      </c>
      <c r="D211" s="44">
        <v>50</v>
      </c>
      <c r="E211" s="44"/>
    </row>
    <row r="212" spans="1:5" ht="12.75">
      <c r="A212" s="2"/>
      <c r="B212" s="33" t="s">
        <v>299</v>
      </c>
      <c r="C212" s="36" t="s">
        <v>25</v>
      </c>
      <c r="D212" s="44">
        <v>47.5</v>
      </c>
      <c r="E212" s="44">
        <v>39</v>
      </c>
    </row>
    <row r="213" spans="1:5" ht="26.25" thickBot="1">
      <c r="A213" s="52"/>
      <c r="B213" s="53" t="s">
        <v>300</v>
      </c>
      <c r="C213" s="54" t="s">
        <v>18</v>
      </c>
      <c r="D213" s="45">
        <v>47.5</v>
      </c>
      <c r="E213" s="45">
        <v>39</v>
      </c>
    </row>
    <row r="214" spans="1:5" ht="60.75" thickBot="1">
      <c r="A214" s="65">
        <v>10</v>
      </c>
      <c r="B214" s="66" t="s">
        <v>301</v>
      </c>
      <c r="C214" s="69" t="s">
        <v>302</v>
      </c>
      <c r="D214" s="64">
        <f>D215+D219+D229</f>
        <v>26431.200000000004</v>
      </c>
      <c r="E214" s="64">
        <f>E215+E219+E229</f>
        <v>12179.199999999999</v>
      </c>
    </row>
    <row r="215" spans="1:5" ht="12.75">
      <c r="A215" s="57"/>
      <c r="B215" s="58" t="s">
        <v>303</v>
      </c>
      <c r="C215" s="59" t="s">
        <v>12</v>
      </c>
      <c r="D215" s="56">
        <v>89.9</v>
      </c>
      <c r="E215" s="56">
        <v>86.1</v>
      </c>
    </row>
    <row r="216" spans="1:5" ht="12.75">
      <c r="A216" s="2"/>
      <c r="B216" s="33" t="s">
        <v>304</v>
      </c>
      <c r="C216" s="35" t="s">
        <v>23</v>
      </c>
      <c r="D216" s="44">
        <v>89.9</v>
      </c>
      <c r="E216" s="44">
        <v>86.1</v>
      </c>
    </row>
    <row r="217" spans="1:5" ht="12.75">
      <c r="A217" s="2"/>
      <c r="B217" s="33" t="s">
        <v>305</v>
      </c>
      <c r="C217" s="36" t="s">
        <v>25</v>
      </c>
      <c r="D217" s="44">
        <v>89.9</v>
      </c>
      <c r="E217" s="44">
        <v>86.1</v>
      </c>
    </row>
    <row r="218" spans="1:5" ht="25.5">
      <c r="A218" s="2"/>
      <c r="B218" s="33" t="s">
        <v>306</v>
      </c>
      <c r="C218" s="37" t="s">
        <v>18</v>
      </c>
      <c r="D218" s="44">
        <v>89.9</v>
      </c>
      <c r="E218" s="44">
        <v>86.1</v>
      </c>
    </row>
    <row r="219" spans="1:5" ht="12.75">
      <c r="A219" s="2"/>
      <c r="B219" s="33" t="s">
        <v>307</v>
      </c>
      <c r="C219" s="46" t="s">
        <v>94</v>
      </c>
      <c r="D219" s="44">
        <f>D220+D226</f>
        <v>24897.600000000002</v>
      </c>
      <c r="E219" s="44">
        <f>E220+E226</f>
        <v>11617.8</v>
      </c>
    </row>
    <row r="220" spans="1:5" ht="12.75">
      <c r="A220" s="2"/>
      <c r="B220" s="33" t="s">
        <v>308</v>
      </c>
      <c r="C220" s="35" t="s">
        <v>309</v>
      </c>
      <c r="D220" s="44">
        <f>D221+D224</f>
        <v>24159.7</v>
      </c>
      <c r="E220" s="44">
        <f>E221+E224</f>
        <v>11280</v>
      </c>
    </row>
    <row r="221" spans="1:5" ht="25.5">
      <c r="A221" s="2"/>
      <c r="B221" s="33" t="s">
        <v>310</v>
      </c>
      <c r="C221" s="36" t="s">
        <v>204</v>
      </c>
      <c r="D221" s="44">
        <f>D222+D223</f>
        <v>21021</v>
      </c>
      <c r="E221" s="44">
        <f>E222+E223</f>
        <v>9695.5</v>
      </c>
    </row>
    <row r="222" spans="1:5" ht="25.5">
      <c r="A222" s="2"/>
      <c r="B222" s="33" t="s">
        <v>311</v>
      </c>
      <c r="C222" s="37" t="s">
        <v>193</v>
      </c>
      <c r="D222" s="44">
        <v>17096.8</v>
      </c>
      <c r="E222" s="44">
        <v>8598</v>
      </c>
    </row>
    <row r="223" spans="1:5" ht="12.75">
      <c r="A223" s="2"/>
      <c r="B223" s="33" t="s">
        <v>312</v>
      </c>
      <c r="C223" s="37" t="s">
        <v>82</v>
      </c>
      <c r="D223" s="43">
        <v>3924.2</v>
      </c>
      <c r="E223" s="44">
        <v>1097.5</v>
      </c>
    </row>
    <row r="224" spans="1:5" ht="25.5">
      <c r="A224" s="2"/>
      <c r="B224" s="33" t="s">
        <v>313</v>
      </c>
      <c r="C224" s="36" t="s">
        <v>204</v>
      </c>
      <c r="D224" s="44">
        <v>3138.7</v>
      </c>
      <c r="E224" s="44">
        <v>1584.5</v>
      </c>
    </row>
    <row r="225" spans="1:5" ht="25.5">
      <c r="A225" s="2"/>
      <c r="B225" s="33" t="s">
        <v>314</v>
      </c>
      <c r="C225" s="37" t="s">
        <v>193</v>
      </c>
      <c r="D225" s="44">
        <v>3138.7</v>
      </c>
      <c r="E225" s="44">
        <v>1584.5</v>
      </c>
    </row>
    <row r="226" spans="1:5" ht="12.75">
      <c r="A226" s="2"/>
      <c r="B226" s="33" t="s">
        <v>315</v>
      </c>
      <c r="C226" s="35" t="s">
        <v>101</v>
      </c>
      <c r="D226" s="44">
        <v>737.9</v>
      </c>
      <c r="E226" s="44">
        <v>337.8</v>
      </c>
    </row>
    <row r="227" spans="1:5" ht="25.5">
      <c r="A227" s="2"/>
      <c r="B227" s="33" t="s">
        <v>316</v>
      </c>
      <c r="C227" s="36" t="s">
        <v>204</v>
      </c>
      <c r="D227" s="44">
        <v>737.9</v>
      </c>
      <c r="E227" s="44">
        <v>337.8</v>
      </c>
    </row>
    <row r="228" spans="1:5" ht="25.5">
      <c r="A228" s="2"/>
      <c r="B228" s="33" t="s">
        <v>317</v>
      </c>
      <c r="C228" s="37" t="s">
        <v>193</v>
      </c>
      <c r="D228" s="44">
        <v>737.9</v>
      </c>
      <c r="E228" s="44">
        <v>337.8</v>
      </c>
    </row>
    <row r="229" spans="1:5" ht="12.75">
      <c r="A229" s="2"/>
      <c r="B229" s="33" t="s">
        <v>318</v>
      </c>
      <c r="C229" s="46" t="s">
        <v>126</v>
      </c>
      <c r="D229" s="44">
        <v>1443.7</v>
      </c>
      <c r="E229" s="44">
        <v>475.3</v>
      </c>
    </row>
    <row r="230" spans="1:5" ht="12.75">
      <c r="A230" s="2"/>
      <c r="B230" s="33" t="s">
        <v>319</v>
      </c>
      <c r="C230" s="35" t="s">
        <v>320</v>
      </c>
      <c r="D230" s="44">
        <v>1443.7</v>
      </c>
      <c r="E230" s="44">
        <v>475.3</v>
      </c>
    </row>
    <row r="231" spans="1:5" ht="83.25" customHeight="1">
      <c r="A231" s="2"/>
      <c r="B231" s="33" t="s">
        <v>321</v>
      </c>
      <c r="C231" s="36" t="s">
        <v>322</v>
      </c>
      <c r="D231" s="44">
        <v>1443.7</v>
      </c>
      <c r="E231" s="44">
        <v>475.3</v>
      </c>
    </row>
    <row r="232" spans="1:5" ht="13.5" thickBot="1">
      <c r="A232" s="52"/>
      <c r="B232" s="53" t="s">
        <v>323</v>
      </c>
      <c r="C232" s="54" t="s">
        <v>131</v>
      </c>
      <c r="D232" s="45">
        <v>1443.7</v>
      </c>
      <c r="E232" s="45">
        <v>475.3</v>
      </c>
    </row>
    <row r="233" spans="1:5" ht="62.25" customHeight="1" thickBot="1">
      <c r="A233" s="65">
        <v>11</v>
      </c>
      <c r="B233" s="66" t="s">
        <v>324</v>
      </c>
      <c r="C233" s="69" t="s">
        <v>325</v>
      </c>
      <c r="D233" s="64">
        <f>D234+D238</f>
        <v>6817.400000000001</v>
      </c>
      <c r="E233" s="64">
        <f>E234+E238</f>
        <v>2956.9000000000005</v>
      </c>
    </row>
    <row r="234" spans="1:5" ht="12.75">
      <c r="A234" s="57"/>
      <c r="B234" s="58" t="s">
        <v>326</v>
      </c>
      <c r="C234" s="59" t="s">
        <v>12</v>
      </c>
      <c r="D234" s="56">
        <v>20</v>
      </c>
      <c r="E234" s="56">
        <v>20</v>
      </c>
    </row>
    <row r="235" spans="1:5" ht="12.75">
      <c r="A235" s="2"/>
      <c r="B235" s="33" t="s">
        <v>327</v>
      </c>
      <c r="C235" s="35" t="s">
        <v>23</v>
      </c>
      <c r="D235" s="44">
        <v>20</v>
      </c>
      <c r="E235" s="44">
        <v>20</v>
      </c>
    </row>
    <row r="236" spans="1:5" ht="12.75">
      <c r="A236" s="2"/>
      <c r="B236" s="33" t="s">
        <v>328</v>
      </c>
      <c r="C236" s="36" t="s">
        <v>25</v>
      </c>
      <c r="D236" s="44">
        <v>20</v>
      </c>
      <c r="E236" s="44">
        <v>20</v>
      </c>
    </row>
    <row r="237" spans="1:5" ht="25.5">
      <c r="A237" s="2"/>
      <c r="B237" s="33" t="s">
        <v>329</v>
      </c>
      <c r="C237" s="37" t="s">
        <v>18</v>
      </c>
      <c r="D237" s="44">
        <v>20</v>
      </c>
      <c r="E237" s="44">
        <v>20</v>
      </c>
    </row>
    <row r="238" spans="1:5" ht="12.75">
      <c r="A238" s="2"/>
      <c r="B238" s="33" t="s">
        <v>330</v>
      </c>
      <c r="C238" s="46" t="s">
        <v>94</v>
      </c>
      <c r="D238" s="44">
        <f>D239+D244+D247</f>
        <v>6797.400000000001</v>
      </c>
      <c r="E238" s="44">
        <f>E239+E244+E247</f>
        <v>2936.9000000000005</v>
      </c>
    </row>
    <row r="239" spans="1:5" ht="12.75">
      <c r="A239" s="2"/>
      <c r="B239" s="33" t="s">
        <v>331</v>
      </c>
      <c r="C239" s="35" t="s">
        <v>187</v>
      </c>
      <c r="D239" s="44">
        <f>D240+D242</f>
        <v>6305.7</v>
      </c>
      <c r="E239" s="44">
        <f>E240+E242</f>
        <v>2777.2000000000003</v>
      </c>
    </row>
    <row r="240" spans="1:5" ht="25.5">
      <c r="A240" s="2"/>
      <c r="B240" s="33" t="s">
        <v>332</v>
      </c>
      <c r="C240" s="36" t="s">
        <v>204</v>
      </c>
      <c r="D240" s="44">
        <v>5966.9</v>
      </c>
      <c r="E240" s="44">
        <v>2651.3</v>
      </c>
    </row>
    <row r="241" spans="1:5" ht="25.5">
      <c r="A241" s="2"/>
      <c r="B241" s="33" t="s">
        <v>333</v>
      </c>
      <c r="C241" s="37" t="s">
        <v>193</v>
      </c>
      <c r="D241" s="44">
        <v>5966.9</v>
      </c>
      <c r="E241" s="44">
        <v>2651.3</v>
      </c>
    </row>
    <row r="242" spans="1:5" ht="25.5">
      <c r="A242" s="2"/>
      <c r="B242" s="33" t="s">
        <v>334</v>
      </c>
      <c r="C242" s="36" t="s">
        <v>204</v>
      </c>
      <c r="D242" s="44">
        <v>338.8</v>
      </c>
      <c r="E242" s="44">
        <v>125.9</v>
      </c>
    </row>
    <row r="243" spans="1:5" ht="25.5">
      <c r="A243" s="2"/>
      <c r="B243" s="33" t="s">
        <v>335</v>
      </c>
      <c r="C243" s="37" t="s">
        <v>193</v>
      </c>
      <c r="D243" s="44">
        <v>338.8</v>
      </c>
      <c r="E243" s="44">
        <v>125.9</v>
      </c>
    </row>
    <row r="244" spans="1:5" ht="12.75">
      <c r="A244" s="2"/>
      <c r="B244" s="33" t="s">
        <v>336</v>
      </c>
      <c r="C244" s="35" t="s">
        <v>96</v>
      </c>
      <c r="D244" s="44">
        <v>38.6</v>
      </c>
      <c r="E244" s="44">
        <v>4.8</v>
      </c>
    </row>
    <row r="245" spans="1:5" ht="25.5">
      <c r="A245" s="2"/>
      <c r="B245" s="33" t="s">
        <v>337</v>
      </c>
      <c r="C245" s="36" t="s">
        <v>91</v>
      </c>
      <c r="D245" s="44">
        <v>38.6</v>
      </c>
      <c r="E245" s="44">
        <v>4.8</v>
      </c>
    </row>
    <row r="246" spans="1:5" ht="25.5">
      <c r="A246" s="2"/>
      <c r="B246" s="33" t="s">
        <v>338</v>
      </c>
      <c r="C246" s="37" t="s">
        <v>99</v>
      </c>
      <c r="D246" s="44">
        <v>38.6</v>
      </c>
      <c r="E246" s="44">
        <v>4.8</v>
      </c>
    </row>
    <row r="247" spans="1:5" ht="12.75">
      <c r="A247" s="2"/>
      <c r="B247" s="33" t="s">
        <v>339</v>
      </c>
      <c r="C247" s="35" t="s">
        <v>101</v>
      </c>
      <c r="D247" s="44">
        <v>453.1</v>
      </c>
      <c r="E247" s="44">
        <v>154.9</v>
      </c>
    </row>
    <row r="248" spans="1:5" ht="25.5">
      <c r="A248" s="2"/>
      <c r="B248" s="33" t="s">
        <v>340</v>
      </c>
      <c r="C248" s="36" t="s">
        <v>204</v>
      </c>
      <c r="D248" s="44">
        <v>453.1</v>
      </c>
      <c r="E248" s="44">
        <v>154.9</v>
      </c>
    </row>
    <row r="249" spans="1:5" ht="25.5">
      <c r="A249" s="2"/>
      <c r="B249" s="33" t="s">
        <v>341</v>
      </c>
      <c r="C249" s="37" t="s">
        <v>193</v>
      </c>
      <c r="D249" s="44">
        <v>453.1</v>
      </c>
      <c r="E249" s="44">
        <v>154.9</v>
      </c>
    </row>
  </sheetData>
  <mergeCells count="15">
    <mergeCell ref="E14:E15"/>
    <mergeCell ref="B10:E10"/>
    <mergeCell ref="A13:A15"/>
    <mergeCell ref="B13:B15"/>
    <mergeCell ref="C13:C15"/>
    <mergeCell ref="D14:D15"/>
    <mergeCell ref="A9:E9"/>
    <mergeCell ref="C1:E1"/>
    <mergeCell ref="C2:E2"/>
    <mergeCell ref="C4:E4"/>
    <mergeCell ref="C5:E5"/>
    <mergeCell ref="C6:E6"/>
    <mergeCell ref="C7:E7"/>
    <mergeCell ref="C8:E8"/>
    <mergeCell ref="C3:E3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2009-08-19T08:00:43Z</cp:lastPrinted>
  <dcterms:created xsi:type="dcterms:W3CDTF">2009-08-17T06:53:17Z</dcterms:created>
  <dcterms:modified xsi:type="dcterms:W3CDTF">2009-10-23T10:51:54Z</dcterms:modified>
  <cp:category/>
  <cp:version/>
  <cp:contentType/>
  <cp:contentStatus/>
</cp:coreProperties>
</file>