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80" windowHeight="85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84" i="1"/>
  <c r="F184"/>
  <c r="D184"/>
  <c r="D183" s="1"/>
  <c r="F119"/>
  <c r="E119"/>
  <c r="F111"/>
  <c r="E111"/>
  <c r="D111"/>
  <c r="E149"/>
  <c r="F149"/>
  <c r="F148"/>
  <c r="D149"/>
  <c r="D148"/>
  <c r="E144"/>
  <c r="F144"/>
  <c r="D144"/>
  <c r="E133"/>
  <c r="F133"/>
  <c r="D133"/>
  <c r="E105"/>
  <c r="F105"/>
  <c r="D105"/>
  <c r="E103"/>
  <c r="F103"/>
  <c r="D103"/>
  <c r="E99"/>
  <c r="F99"/>
  <c r="D99"/>
  <c r="E97"/>
  <c r="F97"/>
  <c r="D97"/>
  <c r="E91"/>
  <c r="F91"/>
  <c r="F90"/>
  <c r="F89"/>
  <c r="D91"/>
  <c r="D90"/>
  <c r="D89"/>
  <c r="E57"/>
  <c r="F57"/>
  <c r="F56"/>
  <c r="D57"/>
  <c r="E54"/>
  <c r="F54"/>
  <c r="D54"/>
  <c r="E52"/>
  <c r="E51" s="1"/>
  <c r="E48" s="1"/>
  <c r="F52"/>
  <c r="D52"/>
  <c r="D51"/>
  <c r="E44"/>
  <c r="F44"/>
  <c r="D44"/>
  <c r="E42"/>
  <c r="F42"/>
  <c r="D42"/>
  <c r="E34"/>
  <c r="F34"/>
  <c r="D34"/>
  <c r="F32"/>
  <c r="E30"/>
  <c r="F30"/>
  <c r="D30"/>
  <c r="E28"/>
  <c r="F28"/>
  <c r="F27" s="1"/>
  <c r="F26" s="1"/>
  <c r="D28"/>
  <c r="E160"/>
  <c r="F160"/>
  <c r="D160"/>
  <c r="E73"/>
  <c r="E72" s="1"/>
  <c r="F73"/>
  <c r="F72"/>
  <c r="E67"/>
  <c r="F67"/>
  <c r="E65"/>
  <c r="F65"/>
  <c r="E126"/>
  <c r="E125" s="1"/>
  <c r="F126"/>
  <c r="F125"/>
  <c r="D126"/>
  <c r="D125" s="1"/>
  <c r="D170"/>
  <c r="E131"/>
  <c r="E130"/>
  <c r="F131"/>
  <c r="D131"/>
  <c r="E40"/>
  <c r="F40"/>
  <c r="D40"/>
  <c r="E38"/>
  <c r="E37"/>
  <c r="F38"/>
  <c r="D38"/>
  <c r="D37" s="1"/>
  <c r="D36" s="1"/>
  <c r="F46"/>
  <c r="E46"/>
  <c r="D46"/>
  <c r="F168"/>
  <c r="E168"/>
  <c r="D168"/>
  <c r="F170"/>
  <c r="E170"/>
  <c r="F142"/>
  <c r="E142"/>
  <c r="E135" s="1"/>
  <c r="D142"/>
  <c r="E20"/>
  <c r="E19"/>
  <c r="F20"/>
  <c r="F19" s="1"/>
  <c r="D20"/>
  <c r="D19"/>
  <c r="E166"/>
  <c r="F166"/>
  <c r="D166"/>
  <c r="E63"/>
  <c r="E62" s="1"/>
  <c r="E61" s="1"/>
  <c r="F63"/>
  <c r="F62" s="1"/>
  <c r="F61" s="1"/>
  <c r="E148"/>
  <c r="E146"/>
  <c r="F146"/>
  <c r="F135" s="1"/>
  <c r="F129" s="1"/>
  <c r="F128" s="1"/>
  <c r="D146"/>
  <c r="E164"/>
  <c r="F164"/>
  <c r="D164"/>
  <c r="E175"/>
  <c r="E174" s="1"/>
  <c r="E159" s="1"/>
  <c r="F175"/>
  <c r="F174"/>
  <c r="D175"/>
  <c r="D174" s="1"/>
  <c r="E172"/>
  <c r="F172"/>
  <c r="D172"/>
  <c r="E162"/>
  <c r="F162"/>
  <c r="D162"/>
  <c r="D159" s="1"/>
  <c r="E136"/>
  <c r="F136"/>
  <c r="D136"/>
  <c r="D135" s="1"/>
  <c r="E123"/>
  <c r="F123"/>
  <c r="D123"/>
  <c r="E121"/>
  <c r="F121"/>
  <c r="E117"/>
  <c r="F117"/>
  <c r="E113"/>
  <c r="F113"/>
  <c r="E109"/>
  <c r="F109"/>
  <c r="E107"/>
  <c r="F107"/>
  <c r="E101"/>
  <c r="F101"/>
  <c r="E95"/>
  <c r="E94" s="1"/>
  <c r="E93" s="1"/>
  <c r="F95"/>
  <c r="F94" s="1"/>
  <c r="F93" s="1"/>
  <c r="E90"/>
  <c r="E89" s="1"/>
  <c r="E87"/>
  <c r="E86" s="1"/>
  <c r="F87"/>
  <c r="F86" s="1"/>
  <c r="F82" s="1"/>
  <c r="E84"/>
  <c r="F84"/>
  <c r="E83"/>
  <c r="E82" s="1"/>
  <c r="F83"/>
  <c r="E80"/>
  <c r="F80"/>
  <c r="E76"/>
  <c r="E75"/>
  <c r="F76"/>
  <c r="F75" s="1"/>
  <c r="D80"/>
  <c r="D76"/>
  <c r="D75" s="1"/>
  <c r="E70"/>
  <c r="E69"/>
  <c r="F70"/>
  <c r="F69" s="1"/>
  <c r="E49"/>
  <c r="F49"/>
  <c r="F48" s="1"/>
  <c r="D49"/>
  <c r="D48" s="1"/>
  <c r="D121"/>
  <c r="D119"/>
  <c r="D117"/>
  <c r="D113"/>
  <c r="D109"/>
  <c r="D107"/>
  <c r="D101"/>
  <c r="D95"/>
  <c r="D94" s="1"/>
  <c r="D93" s="1"/>
  <c r="D87"/>
  <c r="D86"/>
  <c r="D84"/>
  <c r="D83"/>
  <c r="D82" s="1"/>
  <c r="D73"/>
  <c r="D72" s="1"/>
  <c r="D70"/>
  <c r="D69"/>
  <c r="D67"/>
  <c r="D62" s="1"/>
  <c r="D61" s="1"/>
  <c r="D65"/>
  <c r="D63"/>
  <c r="F130"/>
  <c r="E56"/>
  <c r="E183"/>
  <c r="F183"/>
  <c r="D56"/>
  <c r="F37"/>
  <c r="F36" s="1"/>
  <c r="E36"/>
  <c r="D130"/>
  <c r="F159"/>
  <c r="F51"/>
  <c r="D27"/>
  <c r="D26"/>
  <c r="E27"/>
  <c r="E26" s="1"/>
  <c r="E18" l="1"/>
  <c r="D18"/>
  <c r="D17" s="1"/>
  <c r="D129"/>
  <c r="D128" s="1"/>
  <c r="F18"/>
  <c r="F17" s="1"/>
  <c r="E129"/>
  <c r="E128" s="1"/>
  <c r="E17" l="1"/>
</calcChain>
</file>

<file path=xl/sharedStrings.xml><?xml version="1.0" encoding="utf-8"?>
<sst xmlns="http://schemas.openxmlformats.org/spreadsheetml/2006/main" count="353" uniqueCount="334">
  <si>
    <t>000 2 00 00000 00 0000 000</t>
  </si>
  <si>
    <t>ДОХОДЫ - всего</t>
  </si>
  <si>
    <t>000 100 00000 00 0000 000</t>
  </si>
  <si>
    <t>Единый сельскохозяйственный налог</t>
  </si>
  <si>
    <t>Единый налог на вменённый доход для отдельных видов деятельности</t>
  </si>
  <si>
    <t>НАЛОГОВЫЕ И НЕНАЛОГОВЫЕ  ДОХОДЫ</t>
  </si>
  <si>
    <t>000 1 01 00000 00 0000 000</t>
  </si>
  <si>
    <t>000 1 01 02000 01 0000 110</t>
  </si>
  <si>
    <t>Налог на доходы физических лиц</t>
  </si>
  <si>
    <t>000 1 01 02010 01 0000 110</t>
  </si>
  <si>
    <t>000 1 01 02020 01 0000 110</t>
  </si>
  <si>
    <t>000 1 05 00000 00 0000 000</t>
  </si>
  <si>
    <t>Налоги на совокупный доход</t>
  </si>
  <si>
    <t>000 1 08 00000 00 0000 000</t>
  </si>
  <si>
    <t>Государственная пошлина</t>
  </si>
  <si>
    <t>000 1 08 07150 01 0000 110</t>
  </si>
  <si>
    <t>Государственная пошлина за выдачу разрешения на установку рекламной  конструкции</t>
  </si>
  <si>
    <t>000 1 08 03010 01 0000 110</t>
  </si>
  <si>
    <t>Государственная пошлина по делам, рассматриваемым  в судах общей юрисдикции, мировыми судьями ( 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</si>
  <si>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</si>
  <si>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</si>
  <si>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</si>
  <si>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</si>
  <si>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</si>
  <si>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</si>
  <si>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</si>
  <si>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</si>
  <si>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</si>
  <si>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</si>
  <si>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Налоги на прибыль, доходы</t>
  </si>
  <si>
    <t>Иные межбюджетные трансферты</t>
  </si>
  <si>
    <t>Налог на доходы физических лиц  с доходов ,источником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</si>
  <si>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000 1 01 02040 01 0000 110</t>
  </si>
  <si>
    <t>000  1 05 02010 02 0000 110</t>
  </si>
  <si>
    <t>000 1 05 03010 01 0000 110</t>
  </si>
  <si>
    <t>000 1 12 01010 01 0000 120</t>
  </si>
  <si>
    <t>Плата за выбросы 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</si>
  <si>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</si>
  <si>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</si>
  <si>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</si>
  <si>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</si>
  <si>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</si>
  <si>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размещений отходов производства и потребления</t>
  </si>
  <si>
    <t>000  1 05 02000 02 0000 110</t>
  </si>
  <si>
    <t>000 1 05 03000 01 0000 110</t>
  </si>
  <si>
    <t>000 1 08 03000 01 0000 110</t>
  </si>
  <si>
    <t xml:space="preserve">Государственная пошлина по делам, рассматриваемым  в судах общей юрисдикции, мировыми судьями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</si>
  <si>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</si>
  <si>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</si>
  <si>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</si>
  <si>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</si>
  <si>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000 1 11 05010 00 0000 120</t>
  </si>
  <si>
    <t>000 1 11 05070 00 0000 120</t>
  </si>
  <si>
    <t>000 1 12 01000 01 0000 120</t>
  </si>
  <si>
    <t>Плата за негативное воздействие на окружающую среду</t>
  </si>
  <si>
    <t>000 1 14 06000 00 0000 430</t>
  </si>
  <si>
    <t>000 1 14 06010 00 0000 430</t>
  </si>
  <si>
    <t xml:space="preserve">Доходы от продажи земельных участков, государственная  собственность на котрые не разграничена </t>
  </si>
  <si>
    <t>000 1 05 04000 02 0000 110</t>
  </si>
  <si>
    <t>Налог, взимаемый  в связи с применением патентной системы налогообложения</t>
  </si>
  <si>
    <t>000 1 01 02030 01 0000 110</t>
  </si>
  <si>
    <t>Налог на доходы физических лиц  с доходов, полученных физическими лицами в соответствии со статьёй  228 Налогового кодекса Российской Федерации</t>
  </si>
  <si>
    <t>Дотации на выравнивание бюджетной обеспеченности</t>
  </si>
  <si>
    <t>Субвенции бюджетам   на государственную регистрацию актов гражданского состояния</t>
  </si>
  <si>
    <t>Прочие субвенции</t>
  </si>
  <si>
    <t>по группам, подгруппам, статьям, подстатьям и элементам доходов классификации доходов</t>
  </si>
  <si>
    <t>Код бюджетной классификации Российской Федерации</t>
  </si>
  <si>
    <t>Наименование дохода</t>
  </si>
  <si>
    <t>Сумма, тыс. руб.</t>
  </si>
  <si>
    <t>Налог на доходы физических лиц  с доходов 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кабинеты, и других лиц,занимающихся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</si>
  <si>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 иностранными гражданами, осуществляющими трудовую деятельность по найму на основании патента в соответствии со статьёй 227.1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</si>
  <si>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</si>
  <si>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</si>
  <si>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</si>
  <si>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</si>
  <si>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</si>
  <si>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</si>
  <si>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</si>
  <si>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земельных участков, находящихся в государственной и муниципальной собственности</t>
  </si>
  <si>
    <t>Субсидии  бюджетам бюджетной системы Российской Федерации (межбюджетные субсидии)</t>
  </si>
  <si>
    <t>Субвенции бюджетам муниципальных образований на 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</si>
  <si>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 xml:space="preserve"> Прогнозируемые доходы местного бюджета </t>
  </si>
  <si>
    <t xml:space="preserve">" О бюджете муниципального образования </t>
  </si>
  <si>
    <t>Субвенции бюджетам 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</si>
  <si>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t>000 103 00000 00 0000 000</t>
  </si>
  <si>
    <t>Налоги на товары (работы, услуги), реализуемые на территории Российской Федерации</t>
  </si>
  <si>
    <t xml:space="preserve">000 1 03 02000 01 0000 110 </t>
  </si>
  <si>
    <t>Акцизы по подакцизным 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</si>
  <si>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</si>
  <si>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</si>
  <si>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</si>
  <si>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</si>
  <si>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</si>
  <si>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</si>
  <si>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</si>
  <si>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</si>
  <si>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000 1 12 01041 01 0000 120</t>
  </si>
  <si>
    <t xml:space="preserve">Плата за размещение отходов производства 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</si>
  <si>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15001 </t>
    </r>
    <r>
      <rPr>
        <sz val="10"/>
        <rFont val="Times New Roman"/>
        <family val="1"/>
        <charset val="204"/>
      </rPr>
      <t>00 0000 150</t>
    </r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</si>
  <si>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35930</t>
    </r>
    <r>
      <rPr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</si>
  <si>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  <charset val="204"/>
      </rPr>
      <t>30029</t>
    </r>
    <r>
      <rPr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</si>
  <si>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35082 </t>
    </r>
    <r>
      <rPr>
        <sz val="10"/>
        <rFont val="Times New Roman"/>
        <family val="1"/>
        <charset val="204"/>
      </rPr>
      <t>00 0000 150</t>
    </r>
  </si>
  <si>
    <t>000 2 02 35120 00 0000 150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</si>
  <si>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39999 </t>
    </r>
    <r>
      <rPr>
        <sz val="10"/>
        <rFont val="Times New Roman"/>
        <family val="1"/>
        <charset val="204"/>
      </rPr>
      <t>00 0000 150</t>
    </r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</si>
  <si>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</si>
  <si>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r>
      <t xml:space="preserve">000 2 02 </t>
    </r>
    <r>
      <rPr>
        <b/>
        <sz val="10"/>
        <color indexed="8"/>
        <rFont val="Times New Roman"/>
        <family val="1"/>
      </rPr>
      <t>10000</t>
    </r>
    <r>
      <rPr>
        <b/>
        <sz val="10"/>
        <rFont val="Times New Roman"/>
        <family val="1"/>
      </rPr>
      <t xml:space="preserve"> 00 0000 150</t>
    </r>
  </si>
  <si>
    <r>
      <t>Дотации бюджетам</t>
    </r>
    <r>
      <rPr>
        <b/>
        <sz val="10"/>
        <color indexed="8"/>
        <rFont val="Times New Roman"/>
        <family val="1"/>
      </rPr>
      <t xml:space="preserve"> 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</si>
  <si>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20000</t>
    </r>
    <r>
      <rPr>
        <b/>
        <sz val="10"/>
        <rFont val="Times New Roman"/>
        <family val="1"/>
        <charset val="204"/>
      </rPr>
      <t xml:space="preserve"> 00 0000 150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</si>
  <si>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30000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00 0000 150</t>
    </r>
  </si>
  <si>
    <r>
      <t xml:space="preserve">Субвенции бюджетам </t>
    </r>
    <r>
      <rPr>
        <b/>
        <sz val="10"/>
        <color indexed="8"/>
        <rFont val="Times New Roman"/>
        <family val="1"/>
        <charset val="204"/>
      </rPr>
      <t>бюджетной системы Российской Федерации</t>
    </r>
  </si>
  <si>
    <r>
      <t xml:space="preserve">000 2 02 </t>
    </r>
    <r>
      <rPr>
        <b/>
        <sz val="10"/>
        <color indexed="8"/>
        <rFont val="Times New Roman"/>
        <family val="1"/>
        <charset val="204"/>
      </rPr>
      <t>40000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00 0000 150</t>
    </r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</si>
  <si>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</si>
  <si>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</si>
  <si>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</si>
  <si>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</si>
  <si>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</si>
  <si>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</si>
  <si>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</si>
  <si>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</si>
  <si>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</si>
  <si>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</si>
  <si>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</si>
  <si>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</si>
  <si>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</si>
  <si>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</si>
  <si>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</si>
  <si>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</si>
  <si>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</si>
  <si>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</si>
  <si>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</si>
  <si>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</si>
  <si>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</si>
  <si>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</si>
  <si>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</si>
  <si>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000 1 16 01050 01 0000 140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</si>
  <si>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</si>
  <si>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</si>
  <si>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</si>
  <si>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</si>
  <si>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</si>
  <si>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</si>
  <si>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000 1 16 01140 01 0000 140</t>
  </si>
  <si>
    <t>000 1 16 01143 01 0000 140</t>
  </si>
  <si>
    <t>000 1 16 01170 01 0000 140</t>
  </si>
  <si>
    <t>000 1 16 01173 01 0000 140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</si>
  <si>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</si>
  <si>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</si>
  <si>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</si>
  <si>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</si>
  <si>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</si>
  <si>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</si>
  <si>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</si>
  <si>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</si>
  <si>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</si>
  <si>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</si>
  <si>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</si>
  <si>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                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</si>
  <si>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</si>
  <si>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</si>
  <si>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</si>
  <si>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</si>
  <si>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</si>
  <si>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</si>
  <si>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000 2 02 25497 00 0000 150</t>
  </si>
  <si>
    <t>Субсидии бюджетам на реализацию мероприятий по обеспечению жильём молодых семей</t>
  </si>
  <si>
    <t>000 2 02 29999 00 0000 150</t>
  </si>
  <si>
    <t>Прочие субсидии</t>
  </si>
  <si>
    <t>Субвенции бюджетам на проведение Всероссийской переписи населения 2020 года</t>
  </si>
  <si>
    <t>000 2 02 35469 00 0000 150</t>
  </si>
  <si>
    <t>2023 год</t>
  </si>
  <si>
    <t>Западнодвинский муниципальный округ Тверской области</t>
  </si>
  <si>
    <t>000 1 06 00000 00 0000 000</t>
  </si>
  <si>
    <t>Налоги на имущество</t>
  </si>
  <si>
    <t>Налог на имущество физических лиц</t>
  </si>
  <si>
    <t>000 1 06 01020 14 0000 110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</si>
  <si>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</si>
  <si>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</si>
  <si>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</si>
  <si>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</si>
  <si>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</si>
  <si>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</si>
  <si>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 xml:space="preserve">000 1 06 06032 14 0000 110 </t>
  </si>
  <si>
    <t>Земельный налог с организаций, обладающих земельным участком, расположенным в границах муниципальных округов</t>
  </si>
  <si>
    <t>000 1 06 06040 00 0000 110</t>
  </si>
  <si>
    <t>Земельный налог с физических лиц</t>
  </si>
  <si>
    <t>000 1 06 06042 14 0000 110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</si>
  <si>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</si>
  <si>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000 1 11 05012 14 0000 120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</si>
  <si>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</si>
  <si>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</si>
  <si>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</si>
  <si>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</si>
  <si>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</si>
  <si>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 казну  муниципальных округов (за исключением земельных участков)</t>
  </si>
  <si>
    <t>000 1 11 07014 14 0000 120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</si>
  <si>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</si>
  <si>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000 1 11 09044 14 0000 120</t>
  </si>
  <si>
    <t>Прочие поступления от использования имущества , находящегося в  собственности муниципальных округов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</si>
  <si>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</si>
  <si>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</si>
  <si>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</si>
  <si>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</si>
  <si>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</si>
  <si>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000 1 13 01994 14 0000 130</t>
  </si>
  <si>
    <t>Прочие доходы от оказания платных услуг (работ) получателями средств бюджетов муниципальных округов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</si>
  <si>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</si>
  <si>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</si>
  <si>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</si>
  <si>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</si>
  <si>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</si>
  <si>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</si>
  <si>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  муниципальных округов</t>
  </si>
  <si>
    <t>000 1 14 06012 14 0000 430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</si>
  <si>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</si>
  <si>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</si>
  <si>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</si>
  <si>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</si>
  <si>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Дотации бюджетам муниципальных округов  на выравнивание  бюджетной обеспеченности из бюджета субъекта Российской Федерации</t>
  </si>
  <si>
    <t>000 2 02 20216 14 0000 150</t>
  </si>
  <si>
    <t>000 2 02 25497 14 0000 150</t>
  </si>
  <si>
    <t>Субсидии бюджетам муниципальных округов на реализацию мероприятий по обеспечению жильём молодых семей</t>
  </si>
  <si>
    <t>000 2 02 29999 14 0000 150</t>
  </si>
  <si>
    <t>Прочие субсидии бюджетам муницпальных округов</t>
  </si>
  <si>
    <t>Субсидии бюджетам муниципальных округов на софинансирование расходных обязательств муниципальных образований Тверской области на организацию обеспечения  учащихся начальных классов муниципальных общеобразовательных организаций горячим питанием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</si>
  <si>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</si>
  <si>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 детей и подростков в социально -  значимых  региональных проектах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</si>
  <si>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</si>
  <si>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</si>
  <si>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поддержку редакций районных и городских газет</t>
  </si>
  <si>
    <t>Субсидии бюджетам мунципальных округов на повышение заработной платы работникам муниципальных учреждений культуры Тверской области</t>
  </si>
  <si>
    <t>Субсидии бюджетам мунципальных округов на повышение заработной платы  педагогическим работникам муниципальных организаций дополнительного образования</t>
  </si>
  <si>
    <r>
      <t xml:space="preserve">000 2 02 </t>
    </r>
    <r>
      <rPr>
        <sz val="10"/>
        <color indexed="8"/>
        <rFont val="Times New Roman"/>
        <family val="1"/>
        <charset val="204"/>
      </rPr>
      <t>30029 14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</si>
  <si>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компенсацию части  платы, взимаемой с родителей (законных представителей)  за присмотр и уход за детьми, посещающими образовательные организации, реализующие образовательные  программы дошкольного образования</t>
  </si>
  <si>
    <r>
      <t xml:space="preserve">000 2 02 </t>
    </r>
    <r>
      <rPr>
        <sz val="10"/>
        <color indexed="8"/>
        <rFont val="Times New Roman"/>
        <family val="1"/>
        <charset val="204"/>
      </rPr>
      <t>35082 14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</si>
  <si>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предоставление жилых помещений  детям - сиротам и  детям,оставшимся без попечения родителей, лицам из их числа по договорам найма специализированных жилых помещений</t>
  </si>
  <si>
    <t>000 2 02 35120 14 0000 150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</si>
  <si>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федеракльных судов общей юрисдикции в Российской Федерации</t>
  </si>
  <si>
    <t>000 2 02 35469 14 0000 150</t>
  </si>
  <si>
    <r>
      <t xml:space="preserve">000 2 02 </t>
    </r>
    <r>
      <rPr>
        <sz val="10"/>
        <color indexed="8"/>
        <rFont val="Times New Roman"/>
        <family val="1"/>
        <charset val="204"/>
      </rPr>
      <t>35930 14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</si>
  <si>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 на государственную регистрацию актов гражданского состояния</t>
  </si>
  <si>
    <r>
      <t xml:space="preserve">000 2 02 </t>
    </r>
    <r>
      <rPr>
        <sz val="10"/>
        <color indexed="8"/>
        <rFont val="Times New Roman"/>
        <family val="1"/>
        <charset val="204"/>
      </rPr>
      <t>39999 14</t>
    </r>
    <r>
      <rPr>
        <sz val="10"/>
        <rFont val="Times New Roman"/>
        <family val="1"/>
        <charset val="204"/>
      </rPr>
      <t xml:space="preserve"> 0000 150</t>
    </r>
  </si>
  <si>
    <t>Прочие субвенции бюджетам муниципальных округов</t>
  </si>
  <si>
    <t>Субвенции бюджетам муниципальных округов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</si>
  <si>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Субвенции бюджетам муниципальных округов на обеспечение государственных гарантий реализации  прав   на получение общедоступного и бесплатного дошкольного , начального общего, основного общего, среднего общего образования   в муниципальных  общеобразовательных организациях, обеспечение дополнительного образования детей в муниципальных общеобразовательных организациях</t>
  </si>
  <si>
    <r>
      <t xml:space="preserve">000 2 02 </t>
    </r>
    <r>
      <rPr>
        <sz val="10"/>
        <color indexed="8"/>
        <rFont val="Times New Roman"/>
        <family val="1"/>
        <charset val="204"/>
      </rPr>
      <t>39999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14 </t>
    </r>
    <r>
      <rPr>
        <sz val="10"/>
        <rFont val="Times New Roman"/>
        <family val="1"/>
        <charset val="204"/>
      </rPr>
      <t>0000 150</t>
    </r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</si>
  <si>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</si>
  <si>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39999</t>
    </r>
    <r>
      <rPr>
        <sz val="10"/>
        <rFont val="Times New Roman"/>
        <family val="1"/>
        <charset val="204"/>
      </rPr>
      <t xml:space="preserve"> 14 0000 150</t>
    </r>
  </si>
  <si>
    <t>Субвенции бюджетам муниципальных округов на осуществление отдельных государственных полномочий  Тверской области по   предоставлению компенсации расходов на оплату жилых помещений, отопления и освещения отдельным категориям педагогических работников,  проживающим и работающим в сельских населённых пунктах, рабочих посёлках (посёлках городского типа)</t>
  </si>
  <si>
    <r>
      <t>000 2 02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39999 14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</si>
  <si>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осуществление государственных полномочий по обеспечению благоустроенными жилыми помещениями специализированного жилищного фонда детей - сирот, детей, оставшихся без попечения родителей, лиц из их числа по договорам найма специализированных жилых помещений за счёт средств областного бюджета Тверской области</t>
  </si>
  <si>
    <r>
      <t xml:space="preserve">000 2 02 </t>
    </r>
    <r>
      <rPr>
        <sz val="10"/>
        <color indexed="8"/>
        <rFont val="Times New Roman"/>
        <family val="1"/>
        <charset val="204"/>
      </rPr>
      <t>39999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14</t>
    </r>
    <r>
      <rPr>
        <sz val="10"/>
        <rFont val="Times New Roman"/>
        <family val="1"/>
        <charset val="204"/>
      </rPr>
      <t xml:space="preserve"> 0000 150</t>
    </r>
  </si>
  <si>
    <t>Субвенции бюджетам муниципальных округов на финансовое обеспечение реализации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</si>
  <si>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осуществление государственных полномочий Тверской области по созданию  и организации деятельности  комиссий по делам несовершеннолетних  и защите их прав</t>
  </si>
  <si>
    <t>000 1 13  00000 00 0000 000</t>
  </si>
  <si>
    <t>000 1 16 11000 01 0000 140</t>
  </si>
  <si>
    <t>Платежи, уплачиваемые в целях возмещения вреда</t>
  </si>
  <si>
    <t>000 1 16 11050 01 0000 140</t>
  </si>
  <si>
    <t>Платежи по искам о возмещении вреда, причинённого окружающей среде, а также платежи, уплачиваемые при добровольном возмещении вреда, причинённого окружающей среде ( за исключением вреда, причинённого окружающей среде на особо охраняемых территориях), подлежащие засчислению в бюджет муниципального образования</t>
  </si>
  <si>
    <t>000 2 02 35118 00 0000 150</t>
  </si>
  <si>
    <t>000 2 02 35118 14 0000 150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</si>
  <si>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</si>
  <si>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</si>
  <si>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000 2 02 25555 14 0000 150</t>
  </si>
  <si>
    <t>Субсидии бюджетам муниципальных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</si>
  <si>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Субсидии бюджетам муниципальных округов  на укрепление материально-технической базы муниципальных общеобразовательных организаций</t>
  </si>
  <si>
    <t>000 1 05 04060 02 0000 110</t>
  </si>
  <si>
    <t>Налог, взимаемый  в связи с применением патентной системы налогообложения, зачисляемый в бюджеты муниципальных округов</t>
  </si>
  <si>
    <t>000 1 01 02080 01 0000 110</t>
  </si>
  <si>
    <t>Налог на доходы физических лиц части суммы налога, првышающей 650000 рублей, относящейся к части налоговой базы, превышающей 5000000 рублей</t>
  </si>
  <si>
    <t>000 2 02 25304 00 0000 150</t>
  </si>
  <si>
    <t>Субсидии бюджетам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</si>
  <si>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000 2 02 25304 14 0000 150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</si>
  <si>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 в государственных 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</si>
  <si>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</si>
  <si>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000 2 02 35303 00 0000 150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</si>
  <si>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</si>
  <si>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 общеобразовательных организаций</t>
  </si>
  <si>
    <t>000 2 02 35303 14 0000 150</t>
  </si>
  <si>
    <r>
      <t xml:space="preserve">000 2 02 </t>
    </r>
    <r>
      <rPr>
        <sz val="10"/>
        <color indexed="8"/>
        <rFont val="Times New Roman"/>
        <family val="1"/>
        <charset val="204"/>
      </rPr>
      <t>15001 14</t>
    </r>
    <r>
      <rPr>
        <sz val="10"/>
        <rFont val="Times New Roman"/>
        <family val="1"/>
        <charset val="204"/>
      </rPr>
      <t xml:space="preserve"> 0000 150</t>
    </r>
  </si>
  <si>
    <t xml:space="preserve">к Решению  Думы </t>
  </si>
  <si>
    <t>000 1 05 01000 00 0000 110</t>
  </si>
  <si>
    <t>Налог, взимаемый в связи с применением упрощённой системы налогообложения</t>
  </si>
  <si>
    <t>000 1 05 01010 01 0000 110</t>
  </si>
  <si>
    <t>000 1 05 01011 01 0000 110</t>
  </si>
  <si>
    <t>000 1 05 01020 01 0000 110</t>
  </si>
  <si>
    <t>000 1 05 01021 01 0000 110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</si>
  <si>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</si>
  <si>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</si>
  <si>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</si>
  <si>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</si>
  <si>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</si>
  <si>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</si>
  <si>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 xml:space="preserve">Западнодвинского муниципального округа Тверской области 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</si>
  <si>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</si>
  <si>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</si>
  <si>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 в том числе минимальный налог, зачисляемый в бюджеты субъектов Российской Федерации)</t>
  </si>
  <si>
    <t>000 2 02 00000 00 0000 000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</si>
  <si>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</si>
  <si>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</si>
  <si>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</si>
  <si>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</si>
  <si>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</si>
  <si>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</si>
  <si>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</si>
  <si>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</si>
  <si>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</si>
  <si>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власти,налагаемые мировыми судьями, комиссиями по делам несовершеннолетних</t>
  </si>
  <si>
    <t>000 2 02 15002 00 0000 150</t>
  </si>
  <si>
    <t>Дотации бюджетам на поддержку мер по обеспечению сбалансированности бюджетов</t>
  </si>
  <si>
    <t>000 2 02 15002 14 0000 150</t>
  </si>
  <si>
    <t>Дотации бюджетам муниципальных округов  на поддержку мер по обеспечению сбалансированности бюджетов</t>
  </si>
  <si>
    <t>000 2 02 25511 00 0000 150</t>
  </si>
  <si>
    <t>Субсидии бюджетам на проведение комплексных кадастровых работ</t>
  </si>
  <si>
    <t>000 2 02 25511 14 0000 150</t>
  </si>
  <si>
    <t>Субсидии бюджетам муниципальных округов на  проведение комплексных кадастровых работ</t>
  </si>
  <si>
    <t>Субвенции бюджетам на осуществление первичного воинского учёта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</si>
  <si>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учёта органами местного самоуправления поселений, муниципальных и городских округов</t>
  </si>
  <si>
    <t>2024 год</t>
  </si>
  <si>
    <t>на  2023 год и на плановый период 2024  и 2025 годов"</t>
  </si>
  <si>
    <t xml:space="preserve"> бюджетов Российской Федерации на 2023 год и на плановый период 2024 и 2025 годов</t>
  </si>
  <si>
    <t>2025 год</t>
  </si>
  <si>
    <t>000 1 16 01153 01 0000 140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</si>
  <si>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</si>
  <si>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</si>
  <si>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 их прав</t>
  </si>
  <si>
    <r>
      <t xml:space="preserve">000 2 02 </t>
    </r>
    <r>
      <rPr>
        <sz val="10"/>
        <color indexed="8"/>
        <rFont val="Times New Roman"/>
        <family val="1"/>
        <charset val="204"/>
      </rPr>
      <t xml:space="preserve">49999 </t>
    </r>
    <r>
      <rPr>
        <sz val="10"/>
        <rFont val="Times New Roman"/>
        <family val="1"/>
        <charset val="204"/>
      </rPr>
      <t>00 0000 150</t>
    </r>
  </si>
  <si>
    <t xml:space="preserve">Прочие межбюджетные трансферты,передаваемые бюджетам </t>
  </si>
  <si>
    <r>
      <t xml:space="preserve">000 2 02 </t>
    </r>
    <r>
      <rPr>
        <sz val="10"/>
        <color indexed="8"/>
        <rFont val="Times New Roman"/>
        <family val="1"/>
        <charset val="204"/>
      </rPr>
      <t>49999 14</t>
    </r>
    <r>
      <rPr>
        <sz val="10"/>
        <rFont val="Times New Roman"/>
        <family val="1"/>
        <charset val="204"/>
      </rPr>
      <t xml:space="preserve"> 0000 150</t>
    </r>
  </si>
  <si>
    <t>Прочие межбюджетные трансферты,передаваемые бюджетам  муниципальных округов ( прочие межбюджетные трансферты, передаваемые бюджетам на приобретение и установку детских игровых комплексов)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</si>
  <si>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капитальный ремонт и ремонт улично - дорожной сети муниципальных образований Тверской области)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</si>
  <si>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ремонт дворовых территорий многоквартирных домов, проездов к дворовым территориям многоквартирных домов населённых пунктов)</t>
  </si>
  <si>
    <t>Субсидии бюджетам муниципальных округов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 (субсидии бюджетам на  проведение мероприятий в целях обеспечения безопасности дорожного движения на автомобильных дорогах общего пользования местного значения)</t>
  </si>
  <si>
    <t>от 21 декабря 2022г. №193</t>
  </si>
  <si>
    <t>Приложение № 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</si>
</sst>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164" fontId="5" fillId="0" borderId="3" xfId="0" applyNumberFormat="1" applyFont="1" applyBorder="1"/>
    <xf numFmtId="0" fontId="5" fillId="0" borderId="3" xfId="0" applyFont="1" applyBorder="1" applyAlignment="1">
      <alignment horizontal="left" wrapText="1"/>
    </xf>
    <xf numFmtId="0" fontId="5" fillId="0" borderId="3" xfId="0" applyFont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164" fontId="5" fillId="0" borderId="4" xfId="0" applyNumberFormat="1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164" fontId="6" fillId="0" borderId="3" xfId="0" applyNumberFormat="1" applyFont="1" applyBorder="1"/>
    <xf numFmtId="0" fontId="1" fillId="0" borderId="3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8" xfId="0" applyFont="1" applyBorder="1" applyAlignment="1">
      <alignment wrapText="1"/>
    </xf>
    <xf numFmtId="0" fontId="5" fillId="0" borderId="4" xfId="0" applyNumberFormat="1" applyFont="1" applyBorder="1" applyAlignment="1">
      <alignment wrapText="1"/>
    </xf>
    <xf numFmtId="0" fontId="5" fillId="0" borderId="3" xfId="0" applyNumberFormat="1" applyFont="1" applyBorder="1" applyAlignment="1">
      <alignment wrapText="1"/>
    </xf>
    <xf numFmtId="0" fontId="5" fillId="0" borderId="3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horizontal="left" wrapText="1"/>
    </xf>
    <xf numFmtId="165" fontId="6" fillId="0" borderId="5" xfId="0" applyNumberFormat="1" applyFont="1" applyFill="1" applyBorder="1" applyAlignment="1">
      <alignment horizontal="right" wrapText="1"/>
    </xf>
    <xf numFmtId="165" fontId="6" fillId="0" borderId="7" xfId="0" applyNumberFormat="1" applyFont="1" applyBorder="1" applyAlignment="1">
      <alignment horizontal="right" wrapText="1"/>
    </xf>
    <xf numFmtId="165" fontId="6" fillId="0" borderId="1" xfId="0" applyNumberFormat="1" applyFont="1" applyBorder="1"/>
    <xf numFmtId="165" fontId="5" fillId="0" borderId="1" xfId="0" applyNumberFormat="1" applyFont="1" applyBorder="1"/>
    <xf numFmtId="165" fontId="5" fillId="0" borderId="3" xfId="0" applyNumberFormat="1" applyFont="1" applyBorder="1"/>
    <xf numFmtId="165" fontId="6" fillId="0" borderId="3" xfId="0" applyNumberFormat="1" applyFont="1" applyBorder="1"/>
    <xf numFmtId="165" fontId="5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165" fontId="5" fillId="0" borderId="4" xfId="0" applyNumberFormat="1" applyFont="1" applyBorder="1" applyAlignment="1">
      <alignment horizontal="right" wrapText="1"/>
    </xf>
    <xf numFmtId="165" fontId="6" fillId="0" borderId="4" xfId="0" applyNumberFormat="1" applyFont="1" applyBorder="1"/>
    <xf numFmtId="165" fontId="5" fillId="0" borderId="4" xfId="0" applyNumberFormat="1" applyFont="1" applyBorder="1"/>
    <xf numFmtId="165" fontId="9" fillId="0" borderId="5" xfId="0" applyNumberFormat="1" applyFont="1" applyFill="1" applyBorder="1"/>
    <xf numFmtId="165" fontId="9" fillId="0" borderId="6" xfId="0" applyNumberFormat="1" applyFont="1" applyFill="1" applyBorder="1"/>
    <xf numFmtId="165" fontId="9" fillId="0" borderId="8" xfId="0" applyNumberFormat="1" applyFont="1" applyBorder="1"/>
    <xf numFmtId="165" fontId="6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3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11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workbookViewId="0">
      <selection activeCell="B5" sqref="B5:F5"/>
    </sheetView>
  </sheetViews>
  <sheetFormatPr defaultRowHeight="12.75"/>
  <cols>
    <col min="1" max="1" width="4" customWidth="1"/>
    <col min="2" max="2" width="24.85546875" customWidth="1"/>
    <col min="3" max="3" width="39.42578125" customWidth="1"/>
    <col min="4" max="5" width="10" customWidth="1"/>
    <col min="6" max="6" width="9.5703125" customWidth="1"/>
  </cols>
  <sheetData>
    <row r="1" spans="2:6">
      <c r="B1" s="78" t="s">
        <v>333</v>
      </c>
      <c r="C1" s="78"/>
      <c r="D1" s="78"/>
      <c r="E1" s="78"/>
      <c r="F1" s="78"/>
    </row>
    <row r="2" spans="2:6">
      <c r="B2" s="78" t="s">
        <v>279</v>
      </c>
      <c r="C2" s="78"/>
      <c r="D2" s="78"/>
      <c r="E2" s="78"/>
      <c r="F2" s="78"/>
    </row>
    <row r="3" spans="2:6">
      <c r="B3" s="78" t="s">
        <v>292</v>
      </c>
      <c r="C3" s="78"/>
      <c r="D3" s="78"/>
      <c r="E3" s="78"/>
      <c r="F3" s="78"/>
    </row>
    <row r="4" spans="2:6">
      <c r="B4" s="78" t="s">
        <v>332</v>
      </c>
      <c r="C4" s="78"/>
      <c r="D4" s="78"/>
      <c r="E4" s="78"/>
      <c r="F4" s="78"/>
    </row>
    <row r="5" spans="2:6">
      <c r="B5" s="78" t="s">
        <v>82</v>
      </c>
      <c r="C5" s="78"/>
      <c r="D5" s="78"/>
      <c r="E5" s="78"/>
      <c r="F5" s="78"/>
    </row>
    <row r="6" spans="2:6">
      <c r="B6" s="78" t="s">
        <v>170</v>
      </c>
      <c r="C6" s="78"/>
      <c r="D6" s="78"/>
      <c r="E6" s="78"/>
      <c r="F6" s="78"/>
    </row>
    <row r="7" spans="2:6">
      <c r="B7" s="78" t="s">
        <v>318</v>
      </c>
      <c r="C7" s="78"/>
      <c r="D7" s="78"/>
      <c r="E7" s="78"/>
      <c r="F7" s="78"/>
    </row>
    <row r="9" spans="2:6" ht="6.75" customHeight="1">
      <c r="B9" s="65"/>
      <c r="C9" s="66"/>
      <c r="D9" s="66"/>
      <c r="E9" s="1"/>
      <c r="F9" s="1"/>
    </row>
    <row r="10" spans="2:6" ht="17.25" customHeight="1">
      <c r="B10" s="75" t="s">
        <v>81</v>
      </c>
      <c r="C10" s="76"/>
      <c r="D10" s="76"/>
      <c r="E10" s="77"/>
      <c r="F10" s="77"/>
    </row>
    <row r="11" spans="2:6" ht="15" customHeight="1">
      <c r="B11" s="75" t="s">
        <v>65</v>
      </c>
      <c r="C11" s="76"/>
      <c r="D11" s="76"/>
      <c r="E11" s="77"/>
      <c r="F11" s="77"/>
    </row>
    <row r="12" spans="2:6" ht="15.75" customHeight="1">
      <c r="B12" s="75" t="s">
        <v>319</v>
      </c>
      <c r="C12" s="76"/>
      <c r="D12" s="76"/>
      <c r="E12" s="77"/>
      <c r="F12" s="77"/>
    </row>
    <row r="13" spans="2:6" ht="13.5" customHeight="1">
      <c r="B13" s="3"/>
      <c r="C13" s="4"/>
      <c r="D13" s="4"/>
    </row>
    <row r="14" spans="2:6" ht="15.75" customHeight="1">
      <c r="B14" s="67" t="s">
        <v>66</v>
      </c>
      <c r="C14" s="71" t="s">
        <v>67</v>
      </c>
      <c r="D14" s="72" t="s">
        <v>68</v>
      </c>
      <c r="E14" s="73"/>
      <c r="F14" s="74"/>
    </row>
    <row r="15" spans="2:6" ht="18" customHeight="1">
      <c r="B15" s="69"/>
      <c r="C15" s="69"/>
      <c r="D15" s="67" t="s">
        <v>169</v>
      </c>
      <c r="E15" s="63" t="s">
        <v>317</v>
      </c>
      <c r="F15" s="63" t="s">
        <v>320</v>
      </c>
    </row>
    <row r="16" spans="2:6" ht="0.75" hidden="1" customHeight="1">
      <c r="B16" s="70"/>
      <c r="C16" s="70"/>
      <c r="D16" s="68"/>
      <c r="E16" s="64"/>
      <c r="F16" s="64"/>
    </row>
    <row r="17" spans="2:6" ht="19.5" customHeight="1" thickBot="1">
      <c r="B17" s="23"/>
      <c r="C17" s="24" t="s">
        <v>1</v>
      </c>
      <c r="D17" s="44">
        <f>D18+D128</f>
        <v>478115.69999999995</v>
      </c>
      <c r="E17" s="44">
        <f>E18+E128</f>
        <v>455792</v>
      </c>
      <c r="F17" s="44">
        <f>F18+F128</f>
        <v>458563</v>
      </c>
    </row>
    <row r="18" spans="2:6" ht="20.25" customHeight="1" thickBot="1">
      <c r="B18" s="25" t="s">
        <v>2</v>
      </c>
      <c r="C18" s="26" t="s">
        <v>5</v>
      </c>
      <c r="D18" s="45">
        <f>D19+D26+D36+D48+D56+D61+D75+D82+D89+D93+D125</f>
        <v>185233.5</v>
      </c>
      <c r="E18" s="45">
        <f>E19+E26+E36+E48+E56+E61+E75+E82+E89+E93</f>
        <v>188399.09999999998</v>
      </c>
      <c r="F18" s="45">
        <f>F19+F26+F36+F48+F56+F61+F75+F82+F89+F93</f>
        <v>192836.9</v>
      </c>
    </row>
    <row r="19" spans="2:6" ht="19.5" customHeight="1">
      <c r="B19" s="29" t="s">
        <v>6</v>
      </c>
      <c r="C19" s="36" t="s">
        <v>29</v>
      </c>
      <c r="D19" s="46">
        <f>D20</f>
        <v>121547.2</v>
      </c>
      <c r="E19" s="46">
        <f>E20</f>
        <v>123636.9</v>
      </c>
      <c r="F19" s="46">
        <f>F20</f>
        <v>125767.6</v>
      </c>
    </row>
    <row r="20" spans="2:6" ht="18.75" customHeight="1">
      <c r="B20" s="29" t="s">
        <v>7</v>
      </c>
      <c r="C20" s="31" t="s">
        <v>8</v>
      </c>
      <c r="D20" s="46">
        <f>D21+D22+D23+D24+D25</f>
        <v>121547.2</v>
      </c>
      <c r="E20" s="46">
        <f>E21+E22+E23+E24+E25</f>
        <v>123636.9</v>
      </c>
      <c r="F20" s="46">
        <f>F21+F22+F23+F24+F25</f>
        <v>125767.6</v>
      </c>
    </row>
    <row r="21" spans="2:6" ht="78" customHeight="1">
      <c r="B21" s="5" t="s">
        <v>9</v>
      </c>
      <c r="C21" s="6" t="s">
        <v>31</v>
      </c>
      <c r="D21" s="47">
        <v>120392</v>
      </c>
      <c r="E21" s="48">
        <v>122459</v>
      </c>
      <c r="F21" s="48">
        <v>124566</v>
      </c>
    </row>
    <row r="22" spans="2:6" ht="117.6" customHeight="1">
      <c r="B22" s="7" t="s">
        <v>10</v>
      </c>
      <c r="C22" s="8" t="s">
        <v>69</v>
      </c>
      <c r="D22" s="48">
        <v>480</v>
      </c>
      <c r="E22" s="48">
        <v>489</v>
      </c>
      <c r="F22" s="48">
        <v>499</v>
      </c>
    </row>
    <row r="23" spans="2:6" ht="54.6" customHeight="1">
      <c r="B23" s="7" t="s">
        <v>60</v>
      </c>
      <c r="C23" s="8" t="s">
        <v>61</v>
      </c>
      <c r="D23" s="48">
        <v>641</v>
      </c>
      <c r="E23" s="48">
        <v>654</v>
      </c>
      <c r="F23" s="48">
        <v>667</v>
      </c>
    </row>
    <row r="24" spans="2:6" ht="102.75" customHeight="1">
      <c r="B24" s="7" t="s">
        <v>32</v>
      </c>
      <c r="C24" s="10" t="s">
        <v>70</v>
      </c>
      <c r="D24" s="48">
        <v>34.200000000000003</v>
      </c>
      <c r="E24" s="48">
        <v>34.9</v>
      </c>
      <c r="F24" s="48">
        <v>35.6</v>
      </c>
    </row>
    <row r="25" spans="2:6" ht="42.75" hidden="1" customHeight="1">
      <c r="B25" s="7" t="s">
        <v>267</v>
      </c>
      <c r="C25" s="10" t="s">
        <v>268</v>
      </c>
      <c r="D25" s="48"/>
      <c r="E25" s="48"/>
      <c r="F25" s="48"/>
    </row>
    <row r="26" spans="2:6" ht="42.6" customHeight="1">
      <c r="B26" s="30" t="s">
        <v>84</v>
      </c>
      <c r="C26" s="35" t="s">
        <v>85</v>
      </c>
      <c r="D26" s="49">
        <f>D27</f>
        <v>22659.9</v>
      </c>
      <c r="E26" s="49">
        <f>E27</f>
        <v>24418.3</v>
      </c>
      <c r="F26" s="49">
        <f>F27</f>
        <v>25741.5</v>
      </c>
    </row>
    <row r="27" spans="2:6" ht="42" customHeight="1">
      <c r="B27" s="30" t="s">
        <v>86</v>
      </c>
      <c r="C27" s="35" t="s">
        <v>87</v>
      </c>
      <c r="D27" s="49">
        <f>D28+D30+D32+D34</f>
        <v>22659.9</v>
      </c>
      <c r="E27" s="49">
        <f>E28+E30+E32+E34</f>
        <v>24418.3</v>
      </c>
      <c r="F27" s="49">
        <f>F28+F30+F32+F34</f>
        <v>25741.5</v>
      </c>
    </row>
    <row r="28" spans="2:6" ht="82.5" customHeight="1">
      <c r="B28" s="7" t="s">
        <v>88</v>
      </c>
      <c r="C28" s="10" t="s">
        <v>91</v>
      </c>
      <c r="D28" s="48">
        <f>D29</f>
        <v>10732.9</v>
      </c>
      <c r="E28" s="48">
        <f>E29</f>
        <v>11649.6</v>
      </c>
      <c r="F28" s="48">
        <f>F29</f>
        <v>12311</v>
      </c>
    </row>
    <row r="29" spans="2:6" ht="133.5" customHeight="1">
      <c r="B29" s="7" t="s">
        <v>153</v>
      </c>
      <c r="C29" s="10" t="s">
        <v>154</v>
      </c>
      <c r="D29" s="48">
        <v>10732.9</v>
      </c>
      <c r="E29" s="48">
        <v>11649.6</v>
      </c>
      <c r="F29" s="48">
        <v>12311</v>
      </c>
    </row>
    <row r="30" spans="2:6" ht="93.95" customHeight="1">
      <c r="B30" s="7" t="s">
        <v>89</v>
      </c>
      <c r="C30" s="10" t="s">
        <v>92</v>
      </c>
      <c r="D30" s="48">
        <f>D31</f>
        <v>74.599999999999994</v>
      </c>
      <c r="E30" s="48">
        <f>E31</f>
        <v>79.599999999999994</v>
      </c>
      <c r="F30" s="48">
        <f>F31</f>
        <v>81.900000000000006</v>
      </c>
    </row>
    <row r="31" spans="2:6" ht="147" customHeight="1">
      <c r="B31" s="7" t="s">
        <v>155</v>
      </c>
      <c r="C31" s="10" t="s">
        <v>156</v>
      </c>
      <c r="D31" s="48">
        <v>74.599999999999994</v>
      </c>
      <c r="E31" s="48">
        <v>79.599999999999994</v>
      </c>
      <c r="F31" s="48">
        <v>81.900000000000006</v>
      </c>
    </row>
    <row r="32" spans="2:6" ht="81.75" customHeight="1">
      <c r="B32" s="7" t="s">
        <v>90</v>
      </c>
      <c r="C32" s="10" t="s">
        <v>93</v>
      </c>
      <c r="D32" s="48">
        <v>13267.9</v>
      </c>
      <c r="E32" s="48">
        <v>14214.8</v>
      </c>
      <c r="F32" s="48">
        <f>F33</f>
        <v>14864.6</v>
      </c>
    </row>
    <row r="33" spans="2:6" ht="137.25" customHeight="1">
      <c r="B33" s="7" t="s">
        <v>157</v>
      </c>
      <c r="C33" s="10" t="s">
        <v>158</v>
      </c>
      <c r="D33" s="48">
        <v>13267.9</v>
      </c>
      <c r="E33" s="48">
        <v>14214.8</v>
      </c>
      <c r="F33" s="48">
        <v>14864.6</v>
      </c>
    </row>
    <row r="34" spans="2:6" ht="81.599999999999994" customHeight="1">
      <c r="B34" s="7" t="s">
        <v>94</v>
      </c>
      <c r="C34" s="10" t="s">
        <v>95</v>
      </c>
      <c r="D34" s="48">
        <f>D35</f>
        <v>-1415.5</v>
      </c>
      <c r="E34" s="48">
        <f>E35</f>
        <v>-1525.7</v>
      </c>
      <c r="F34" s="48">
        <f>F35</f>
        <v>-1516</v>
      </c>
    </row>
    <row r="35" spans="2:6" ht="131.44999999999999" customHeight="1">
      <c r="B35" s="7" t="s">
        <v>159</v>
      </c>
      <c r="C35" s="10" t="s">
        <v>160</v>
      </c>
      <c r="D35" s="48">
        <v>-1415.5</v>
      </c>
      <c r="E35" s="48">
        <v>-1525.7</v>
      </c>
      <c r="F35" s="48">
        <v>-1516</v>
      </c>
    </row>
    <row r="36" spans="2:6" ht="21.75" customHeight="1">
      <c r="B36" s="30" t="s">
        <v>11</v>
      </c>
      <c r="C36" s="31" t="s">
        <v>12</v>
      </c>
      <c r="D36" s="49">
        <f>D37+D42+D44+D46</f>
        <v>8332.2999999999993</v>
      </c>
      <c r="E36" s="49">
        <f>E37+E42+E44+E46</f>
        <v>10384.799999999999</v>
      </c>
      <c r="F36" s="49">
        <f>F37+F42+F44+F46</f>
        <v>11019.3</v>
      </c>
    </row>
    <row r="37" spans="2:6" ht="27" customHeight="1">
      <c r="B37" s="7" t="s">
        <v>280</v>
      </c>
      <c r="C37" s="8" t="s">
        <v>281</v>
      </c>
      <c r="D37" s="48">
        <f>D38+D40</f>
        <v>3468.2999999999997</v>
      </c>
      <c r="E37" s="48">
        <f>E38+E40</f>
        <v>5169.8</v>
      </c>
      <c r="F37" s="48">
        <f>F38+F40</f>
        <v>5433.2999999999993</v>
      </c>
    </row>
    <row r="38" spans="2:6" ht="40.5" customHeight="1">
      <c r="B38" s="7" t="s">
        <v>282</v>
      </c>
      <c r="C38" s="8" t="s">
        <v>293</v>
      </c>
      <c r="D38" s="48">
        <f>D39</f>
        <v>2766.7</v>
      </c>
      <c r="E38" s="48">
        <f>E39</f>
        <v>4159.7</v>
      </c>
      <c r="F38" s="48">
        <f>F39</f>
        <v>4367.7</v>
      </c>
    </row>
    <row r="39" spans="2:6" ht="39.75" customHeight="1">
      <c r="B39" s="7" t="s">
        <v>283</v>
      </c>
      <c r="C39" s="8" t="s">
        <v>293</v>
      </c>
      <c r="D39" s="48">
        <v>2766.7</v>
      </c>
      <c r="E39" s="48">
        <v>4159.7</v>
      </c>
      <c r="F39" s="48">
        <v>4367.7</v>
      </c>
    </row>
    <row r="40" spans="2:6" ht="52.5" customHeight="1">
      <c r="B40" s="7" t="s">
        <v>284</v>
      </c>
      <c r="C40" s="8" t="s">
        <v>294</v>
      </c>
      <c r="D40" s="48">
        <f>D41</f>
        <v>701.6</v>
      </c>
      <c r="E40" s="48">
        <f>E41</f>
        <v>1010.1</v>
      </c>
      <c r="F40" s="48">
        <f>F41</f>
        <v>1065.5999999999999</v>
      </c>
    </row>
    <row r="41" spans="2:6" ht="78.75" customHeight="1">
      <c r="B41" s="7" t="s">
        <v>285</v>
      </c>
      <c r="C41" s="8" t="s">
        <v>295</v>
      </c>
      <c r="D41" s="48">
        <v>701.6</v>
      </c>
      <c r="E41" s="48">
        <v>1010.1</v>
      </c>
      <c r="F41" s="48">
        <v>1065.5999999999999</v>
      </c>
    </row>
    <row r="42" spans="2:6" ht="24.75" hidden="1" customHeight="1">
      <c r="B42" s="7" t="s">
        <v>43</v>
      </c>
      <c r="C42" s="8" t="s">
        <v>4</v>
      </c>
      <c r="D42" s="48">
        <f>D43</f>
        <v>0</v>
      </c>
      <c r="E42" s="48">
        <f>E43</f>
        <v>0</v>
      </c>
      <c r="F42" s="48">
        <f>F43</f>
        <v>0</v>
      </c>
    </row>
    <row r="43" spans="2:6" ht="26.25" hidden="1" customHeight="1">
      <c r="B43" s="7" t="s">
        <v>33</v>
      </c>
      <c r="C43" s="8" t="s">
        <v>4</v>
      </c>
      <c r="D43" s="48"/>
      <c r="E43" s="48"/>
      <c r="F43" s="48"/>
    </row>
    <row r="44" spans="2:6" ht="18.75" customHeight="1">
      <c r="B44" s="7" t="s">
        <v>44</v>
      </c>
      <c r="C44" s="11" t="s">
        <v>3</v>
      </c>
      <c r="D44" s="48">
        <f>D45</f>
        <v>44</v>
      </c>
      <c r="E44" s="48">
        <f>E45</f>
        <v>46</v>
      </c>
      <c r="F44" s="48">
        <f>F45</f>
        <v>49</v>
      </c>
    </row>
    <row r="45" spans="2:6" ht="18.75" customHeight="1">
      <c r="B45" s="7" t="s">
        <v>34</v>
      </c>
      <c r="C45" s="11" t="s">
        <v>3</v>
      </c>
      <c r="D45" s="48">
        <v>44</v>
      </c>
      <c r="E45" s="48">
        <v>46</v>
      </c>
      <c r="F45" s="48">
        <v>49</v>
      </c>
    </row>
    <row r="46" spans="2:6" ht="27" customHeight="1">
      <c r="B46" s="7" t="s">
        <v>58</v>
      </c>
      <c r="C46" s="8" t="s">
        <v>59</v>
      </c>
      <c r="D46" s="48">
        <f>D47</f>
        <v>4820</v>
      </c>
      <c r="E46" s="48">
        <f>E47</f>
        <v>5169</v>
      </c>
      <c r="F46" s="48">
        <f>F47</f>
        <v>5537</v>
      </c>
    </row>
    <row r="47" spans="2:6" ht="52.5" customHeight="1">
      <c r="B47" s="7" t="s">
        <v>265</v>
      </c>
      <c r="C47" s="8" t="s">
        <v>266</v>
      </c>
      <c r="D47" s="48">
        <v>4820</v>
      </c>
      <c r="E47" s="48">
        <v>5169</v>
      </c>
      <c r="F47" s="48">
        <v>5537</v>
      </c>
    </row>
    <row r="48" spans="2:6" ht="21.75" customHeight="1">
      <c r="B48" s="30" t="s">
        <v>171</v>
      </c>
      <c r="C48" s="31" t="s">
        <v>172</v>
      </c>
      <c r="D48" s="49">
        <f>D49+D51</f>
        <v>18700</v>
      </c>
      <c r="E48" s="49">
        <f>E49+E51</f>
        <v>18960</v>
      </c>
      <c r="F48" s="49">
        <f>F49+F51</f>
        <v>19226</v>
      </c>
    </row>
    <row r="49" spans="2:6" ht="22.5" customHeight="1">
      <c r="B49" s="7" t="s">
        <v>175</v>
      </c>
      <c r="C49" s="8" t="s">
        <v>173</v>
      </c>
      <c r="D49" s="48">
        <f>D50</f>
        <v>3376</v>
      </c>
      <c r="E49" s="48">
        <f>E50</f>
        <v>3406</v>
      </c>
      <c r="F49" s="48">
        <f>F50</f>
        <v>3436</v>
      </c>
    </row>
    <row r="50" spans="2:6" ht="53.25" customHeight="1">
      <c r="B50" s="7" t="s">
        <v>174</v>
      </c>
      <c r="C50" s="8" t="s">
        <v>176</v>
      </c>
      <c r="D50" s="48">
        <v>3376</v>
      </c>
      <c r="E50" s="48">
        <v>3406</v>
      </c>
      <c r="F50" s="48">
        <v>3436</v>
      </c>
    </row>
    <row r="51" spans="2:6" ht="20.25" customHeight="1">
      <c r="B51" s="7" t="s">
        <v>177</v>
      </c>
      <c r="C51" s="8" t="s">
        <v>178</v>
      </c>
      <c r="D51" s="48">
        <f>D52+D54</f>
        <v>15324</v>
      </c>
      <c r="E51" s="48">
        <f>E52+E54</f>
        <v>15554</v>
      </c>
      <c r="F51" s="48">
        <f>F52+F54</f>
        <v>15790</v>
      </c>
    </row>
    <row r="52" spans="2:6" ht="21" customHeight="1">
      <c r="B52" s="7" t="s">
        <v>179</v>
      </c>
      <c r="C52" s="8" t="s">
        <v>180</v>
      </c>
      <c r="D52" s="48">
        <f>D53</f>
        <v>9512</v>
      </c>
      <c r="E52" s="48">
        <f>E53</f>
        <v>9731</v>
      </c>
      <c r="F52" s="48">
        <f>F53</f>
        <v>9955</v>
      </c>
    </row>
    <row r="53" spans="2:6" ht="39.75" customHeight="1">
      <c r="B53" s="7" t="s">
        <v>181</v>
      </c>
      <c r="C53" s="8" t="s">
        <v>182</v>
      </c>
      <c r="D53" s="48">
        <v>9512</v>
      </c>
      <c r="E53" s="48">
        <v>9731</v>
      </c>
      <c r="F53" s="48">
        <v>9955</v>
      </c>
    </row>
    <row r="54" spans="2:6" ht="21.75" customHeight="1">
      <c r="B54" s="7" t="s">
        <v>183</v>
      </c>
      <c r="C54" s="8" t="s">
        <v>184</v>
      </c>
      <c r="D54" s="48">
        <f>D55</f>
        <v>5812</v>
      </c>
      <c r="E54" s="48">
        <f>E55</f>
        <v>5823</v>
      </c>
      <c r="F54" s="48">
        <f>F55</f>
        <v>5835</v>
      </c>
    </row>
    <row r="55" spans="2:6" ht="52.5" customHeight="1">
      <c r="B55" s="7" t="s">
        <v>185</v>
      </c>
      <c r="C55" s="8" t="s">
        <v>186</v>
      </c>
      <c r="D55" s="48">
        <v>5812</v>
      </c>
      <c r="E55" s="48">
        <v>5823</v>
      </c>
      <c r="F55" s="48">
        <v>5835</v>
      </c>
    </row>
    <row r="56" spans="2:6" ht="21.75" customHeight="1">
      <c r="B56" s="30" t="s">
        <v>13</v>
      </c>
      <c r="C56" s="32" t="s">
        <v>14</v>
      </c>
      <c r="D56" s="49">
        <f t="shared" ref="D56:F57" si="0">D57</f>
        <v>1952</v>
      </c>
      <c r="E56" s="49">
        <f t="shared" si="0"/>
        <v>1952</v>
      </c>
      <c r="F56" s="49">
        <f t="shared" si="0"/>
        <v>1952</v>
      </c>
    </row>
    <row r="57" spans="2:6" ht="42" customHeight="1">
      <c r="B57" s="7" t="s">
        <v>45</v>
      </c>
      <c r="C57" s="8" t="s">
        <v>46</v>
      </c>
      <c r="D57" s="48">
        <f t="shared" si="0"/>
        <v>1952</v>
      </c>
      <c r="E57" s="48">
        <f t="shared" si="0"/>
        <v>1952</v>
      </c>
      <c r="F57" s="48">
        <f t="shared" si="0"/>
        <v>1952</v>
      </c>
    </row>
    <row r="58" spans="2:6" ht="54.95" customHeight="1">
      <c r="B58" s="7" t="s">
        <v>17</v>
      </c>
      <c r="C58" s="8" t="s">
        <v>18</v>
      </c>
      <c r="D58" s="48">
        <v>1952</v>
      </c>
      <c r="E58" s="48">
        <v>1952</v>
      </c>
      <c r="F58" s="48">
        <v>1952</v>
      </c>
    </row>
    <row r="59" spans="2:6" ht="25.5" hidden="1" customHeight="1">
      <c r="B59" s="7" t="s">
        <v>47</v>
      </c>
      <c r="C59" s="8" t="s">
        <v>48</v>
      </c>
      <c r="D59" s="48"/>
      <c r="E59" s="48"/>
      <c r="F59" s="48"/>
    </row>
    <row r="60" spans="2:6" ht="2.1" hidden="1" customHeight="1">
      <c r="B60" s="7" t="s">
        <v>15</v>
      </c>
      <c r="C60" s="8" t="s">
        <v>16</v>
      </c>
      <c r="D60" s="50"/>
      <c r="E60" s="48"/>
      <c r="F60" s="48"/>
    </row>
    <row r="61" spans="2:6" ht="41.1" customHeight="1">
      <c r="B61" s="30" t="s">
        <v>19</v>
      </c>
      <c r="C61" s="31" t="s">
        <v>20</v>
      </c>
      <c r="D61" s="49">
        <f>D62+D69+D72</f>
        <v>7889.2</v>
      </c>
      <c r="E61" s="49">
        <f>E62+E69+E72</f>
        <v>7984.2999999999993</v>
      </c>
      <c r="F61" s="49">
        <f>F62+F69+F72</f>
        <v>8066.9</v>
      </c>
    </row>
    <row r="62" spans="2:6" ht="105" customHeight="1">
      <c r="B62" s="7" t="s">
        <v>49</v>
      </c>
      <c r="C62" s="8" t="s">
        <v>50</v>
      </c>
      <c r="D62" s="48">
        <f>D63+D65+D67</f>
        <v>4806.7</v>
      </c>
      <c r="E62" s="48">
        <f>E63+E65+E67</f>
        <v>4742.3999999999996</v>
      </c>
      <c r="F62" s="48">
        <f>F63+F65+F67</f>
        <v>4742.3999999999996</v>
      </c>
    </row>
    <row r="63" spans="2:6" ht="79.5" customHeight="1">
      <c r="B63" s="7" t="s">
        <v>51</v>
      </c>
      <c r="C63" s="8" t="s">
        <v>71</v>
      </c>
      <c r="D63" s="48">
        <f>D64</f>
        <v>3192</v>
      </c>
      <c r="E63" s="48">
        <f>E64</f>
        <v>3192</v>
      </c>
      <c r="F63" s="48">
        <f>F64</f>
        <v>3192</v>
      </c>
    </row>
    <row r="64" spans="2:6" ht="93.6" customHeight="1">
      <c r="B64" s="12" t="s">
        <v>187</v>
      </c>
      <c r="C64" s="19" t="s">
        <v>188</v>
      </c>
      <c r="D64" s="51">
        <v>3192</v>
      </c>
      <c r="E64" s="48">
        <v>3192</v>
      </c>
      <c r="F64" s="48">
        <v>3192</v>
      </c>
    </row>
    <row r="65" spans="2:6" ht="91.5" customHeight="1">
      <c r="B65" s="12" t="s">
        <v>72</v>
      </c>
      <c r="C65" s="10" t="s">
        <v>73</v>
      </c>
      <c r="D65" s="51">
        <f>D66</f>
        <v>115.2</v>
      </c>
      <c r="E65" s="51">
        <f>E66</f>
        <v>115.2</v>
      </c>
      <c r="F65" s="51">
        <f>F66</f>
        <v>115.2</v>
      </c>
    </row>
    <row r="66" spans="2:6" ht="79.5" customHeight="1">
      <c r="B66" s="12" t="s">
        <v>189</v>
      </c>
      <c r="C66" s="10" t="s">
        <v>190</v>
      </c>
      <c r="D66" s="51">
        <v>115.2</v>
      </c>
      <c r="E66" s="48">
        <v>115.2</v>
      </c>
      <c r="F66" s="48">
        <v>115.2</v>
      </c>
    </row>
    <row r="67" spans="2:6" ht="54.95" customHeight="1">
      <c r="B67" s="12" t="s">
        <v>52</v>
      </c>
      <c r="C67" s="10" t="s">
        <v>191</v>
      </c>
      <c r="D67" s="51">
        <f>D68</f>
        <v>1499.5</v>
      </c>
      <c r="E67" s="51">
        <f>E68</f>
        <v>1435.2</v>
      </c>
      <c r="F67" s="51">
        <f>F68</f>
        <v>1435.2</v>
      </c>
    </row>
    <row r="68" spans="2:6" ht="41.1" customHeight="1">
      <c r="B68" s="12" t="s">
        <v>192</v>
      </c>
      <c r="C68" s="10" t="s">
        <v>193</v>
      </c>
      <c r="D68" s="51">
        <v>1499.5</v>
      </c>
      <c r="E68" s="48">
        <v>1435.2</v>
      </c>
      <c r="F68" s="48">
        <v>1435.2</v>
      </c>
    </row>
    <row r="69" spans="2:6" ht="29.1" customHeight="1">
      <c r="B69" s="16" t="s">
        <v>74</v>
      </c>
      <c r="C69" s="17" t="s">
        <v>75</v>
      </c>
      <c r="D69" s="52">
        <f t="shared" ref="D69:F70" si="1">D70</f>
        <v>2320</v>
      </c>
      <c r="E69" s="52">
        <f t="shared" si="1"/>
        <v>2390</v>
      </c>
      <c r="F69" s="52">
        <f t="shared" si="1"/>
        <v>2460</v>
      </c>
    </row>
    <row r="70" spans="2:6" ht="54" customHeight="1">
      <c r="B70" s="16" t="s">
        <v>76</v>
      </c>
      <c r="C70" s="17" t="s">
        <v>77</v>
      </c>
      <c r="D70" s="52">
        <f t="shared" si="1"/>
        <v>2320</v>
      </c>
      <c r="E70" s="52">
        <f t="shared" si="1"/>
        <v>2390</v>
      </c>
      <c r="F70" s="52">
        <f t="shared" si="1"/>
        <v>2460</v>
      </c>
    </row>
    <row r="71" spans="2:6" ht="66.95" customHeight="1">
      <c r="B71" s="16" t="s">
        <v>194</v>
      </c>
      <c r="C71" s="17" t="s">
        <v>195</v>
      </c>
      <c r="D71" s="52">
        <v>2320</v>
      </c>
      <c r="E71" s="48">
        <v>2390</v>
      </c>
      <c r="F71" s="48">
        <v>2460</v>
      </c>
    </row>
    <row r="72" spans="2:6" ht="92.25" customHeight="1">
      <c r="B72" s="12" t="s">
        <v>111</v>
      </c>
      <c r="C72" s="10" t="s">
        <v>112</v>
      </c>
      <c r="D72" s="51">
        <f t="shared" ref="D72:F73" si="2">D73</f>
        <v>762.5</v>
      </c>
      <c r="E72" s="51">
        <f t="shared" si="2"/>
        <v>851.9</v>
      </c>
      <c r="F72" s="51">
        <f t="shared" si="2"/>
        <v>864.5</v>
      </c>
    </row>
    <row r="73" spans="2:6" ht="92.45" customHeight="1">
      <c r="B73" s="12" t="s">
        <v>114</v>
      </c>
      <c r="C73" s="10" t="s">
        <v>113</v>
      </c>
      <c r="D73" s="51">
        <f t="shared" si="2"/>
        <v>762.5</v>
      </c>
      <c r="E73" s="51">
        <f t="shared" si="2"/>
        <v>851.9</v>
      </c>
      <c r="F73" s="51">
        <f t="shared" si="2"/>
        <v>864.5</v>
      </c>
    </row>
    <row r="74" spans="2:6" ht="92.45" customHeight="1">
      <c r="B74" s="12" t="s">
        <v>196</v>
      </c>
      <c r="C74" s="10" t="s">
        <v>197</v>
      </c>
      <c r="D74" s="51">
        <v>762.5</v>
      </c>
      <c r="E74" s="48">
        <v>851.9</v>
      </c>
      <c r="F74" s="48">
        <v>864.5</v>
      </c>
    </row>
    <row r="75" spans="2:6" ht="27" customHeight="1">
      <c r="B75" s="33" t="s">
        <v>21</v>
      </c>
      <c r="C75" s="34" t="s">
        <v>22</v>
      </c>
      <c r="D75" s="53">
        <f>D76</f>
        <v>56.2</v>
      </c>
      <c r="E75" s="53">
        <f>E76</f>
        <v>56.2</v>
      </c>
      <c r="F75" s="53">
        <f>F76</f>
        <v>56.2</v>
      </c>
    </row>
    <row r="76" spans="2:6" ht="26.25" customHeight="1">
      <c r="B76" s="13" t="s">
        <v>53</v>
      </c>
      <c r="C76" s="14" t="s">
        <v>54</v>
      </c>
      <c r="D76" s="54">
        <f>D77+D79+D80</f>
        <v>56.2</v>
      </c>
      <c r="E76" s="54">
        <f>E77+E79+E80</f>
        <v>56.2</v>
      </c>
      <c r="F76" s="54">
        <f>F77+F79+F80</f>
        <v>56.2</v>
      </c>
    </row>
    <row r="77" spans="2:6" ht="26.1" customHeight="1">
      <c r="B77" s="13" t="s">
        <v>35</v>
      </c>
      <c r="C77" s="14" t="s">
        <v>36</v>
      </c>
      <c r="D77" s="54">
        <v>34.5</v>
      </c>
      <c r="E77" s="48">
        <v>34.5</v>
      </c>
      <c r="F77" s="48">
        <v>34.5</v>
      </c>
    </row>
    <row r="78" spans="2:6" ht="24.75" hidden="1" customHeight="1">
      <c r="B78" s="13" t="s">
        <v>37</v>
      </c>
      <c r="C78" s="14" t="s">
        <v>38</v>
      </c>
      <c r="D78" s="54"/>
      <c r="E78" s="48"/>
      <c r="F78" s="48"/>
    </row>
    <row r="79" spans="2:6" ht="25.5" customHeight="1">
      <c r="B79" s="13" t="s">
        <v>39</v>
      </c>
      <c r="C79" s="14" t="s">
        <v>40</v>
      </c>
      <c r="D79" s="54">
        <v>10.7</v>
      </c>
      <c r="E79" s="48">
        <v>10.7</v>
      </c>
      <c r="F79" s="48">
        <v>10.7</v>
      </c>
    </row>
    <row r="80" spans="2:6" ht="26.25" customHeight="1">
      <c r="B80" s="7" t="s">
        <v>41</v>
      </c>
      <c r="C80" s="8" t="s">
        <v>42</v>
      </c>
      <c r="D80" s="48">
        <f>D81</f>
        <v>11</v>
      </c>
      <c r="E80" s="48">
        <f>E81</f>
        <v>11</v>
      </c>
      <c r="F80" s="48">
        <f>F81</f>
        <v>11</v>
      </c>
    </row>
    <row r="81" spans="2:6" ht="19.5" customHeight="1">
      <c r="B81" s="7" t="s">
        <v>96</v>
      </c>
      <c r="C81" s="8" t="s">
        <v>97</v>
      </c>
      <c r="D81" s="48">
        <v>11</v>
      </c>
      <c r="E81" s="48">
        <v>11</v>
      </c>
      <c r="F81" s="48">
        <v>11</v>
      </c>
    </row>
    <row r="82" spans="2:6" ht="26.25" customHeight="1">
      <c r="B82" s="30" t="s">
        <v>253</v>
      </c>
      <c r="C82" s="31" t="s">
        <v>198</v>
      </c>
      <c r="D82" s="49">
        <f>D83+D86</f>
        <v>70</v>
      </c>
      <c r="E82" s="49">
        <f>E83+E86</f>
        <v>70</v>
      </c>
      <c r="F82" s="49">
        <f>F83+F86</f>
        <v>70</v>
      </c>
    </row>
    <row r="83" spans="2:6" ht="22.5" hidden="1" customHeight="1">
      <c r="B83" s="16" t="s">
        <v>199</v>
      </c>
      <c r="C83" s="17" t="s">
        <v>200</v>
      </c>
      <c r="D83" s="52">
        <f t="shared" ref="D83:F84" si="3">D84</f>
        <v>0</v>
      </c>
      <c r="E83" s="52">
        <f t="shared" si="3"/>
        <v>0</v>
      </c>
      <c r="F83" s="52">
        <f t="shared" si="3"/>
        <v>0</v>
      </c>
    </row>
    <row r="84" spans="2:6" ht="26.25" hidden="1" customHeight="1">
      <c r="B84" s="16" t="s">
        <v>201</v>
      </c>
      <c r="C84" s="17" t="s">
        <v>202</v>
      </c>
      <c r="D84" s="52">
        <f t="shared" si="3"/>
        <v>0</v>
      </c>
      <c r="E84" s="52">
        <f t="shared" si="3"/>
        <v>0</v>
      </c>
      <c r="F84" s="52">
        <f t="shared" si="3"/>
        <v>0</v>
      </c>
    </row>
    <row r="85" spans="2:6" ht="39" hidden="1" customHeight="1">
      <c r="B85" s="16" t="s">
        <v>203</v>
      </c>
      <c r="C85" s="17" t="s">
        <v>204</v>
      </c>
      <c r="D85" s="52">
        <v>0</v>
      </c>
      <c r="E85" s="54">
        <v>0</v>
      </c>
      <c r="F85" s="54">
        <v>0</v>
      </c>
    </row>
    <row r="86" spans="2:6" ht="20.25" customHeight="1">
      <c r="B86" s="16" t="s">
        <v>205</v>
      </c>
      <c r="C86" s="17" t="s">
        <v>206</v>
      </c>
      <c r="D86" s="52">
        <f t="shared" ref="D86:F87" si="4">D87</f>
        <v>70</v>
      </c>
      <c r="E86" s="52">
        <f t="shared" si="4"/>
        <v>70</v>
      </c>
      <c r="F86" s="52">
        <f t="shared" si="4"/>
        <v>70</v>
      </c>
    </row>
    <row r="87" spans="2:6" ht="25.5" customHeight="1">
      <c r="B87" s="16" t="s">
        <v>207</v>
      </c>
      <c r="C87" s="17" t="s">
        <v>208</v>
      </c>
      <c r="D87" s="52">
        <f t="shared" si="4"/>
        <v>70</v>
      </c>
      <c r="E87" s="52">
        <f t="shared" si="4"/>
        <v>70</v>
      </c>
      <c r="F87" s="52">
        <f t="shared" si="4"/>
        <v>70</v>
      </c>
    </row>
    <row r="88" spans="2:6" ht="26.25" customHeight="1">
      <c r="B88" s="16" t="s">
        <v>209</v>
      </c>
      <c r="C88" s="17" t="s">
        <v>210</v>
      </c>
      <c r="D88" s="52">
        <v>70</v>
      </c>
      <c r="E88" s="54">
        <v>70</v>
      </c>
      <c r="F88" s="54">
        <v>70</v>
      </c>
    </row>
    <row r="89" spans="2:6" ht="26.25" customHeight="1">
      <c r="B89" s="33" t="s">
        <v>23</v>
      </c>
      <c r="C89" s="34" t="s">
        <v>24</v>
      </c>
      <c r="D89" s="53">
        <f t="shared" ref="D89:F91" si="5">D90</f>
        <v>2254</v>
      </c>
      <c r="E89" s="53">
        <f t="shared" si="5"/>
        <v>264</v>
      </c>
      <c r="F89" s="53">
        <f t="shared" si="5"/>
        <v>264</v>
      </c>
    </row>
    <row r="90" spans="2:6" ht="39" customHeight="1">
      <c r="B90" s="13" t="s">
        <v>55</v>
      </c>
      <c r="C90" s="14" t="s">
        <v>78</v>
      </c>
      <c r="D90" s="54">
        <f t="shared" si="5"/>
        <v>2254</v>
      </c>
      <c r="E90" s="54">
        <f t="shared" si="5"/>
        <v>264</v>
      </c>
      <c r="F90" s="54">
        <f t="shared" si="5"/>
        <v>264</v>
      </c>
    </row>
    <row r="91" spans="2:6" ht="39" customHeight="1">
      <c r="B91" s="13" t="s">
        <v>56</v>
      </c>
      <c r="C91" s="14" t="s">
        <v>57</v>
      </c>
      <c r="D91" s="54">
        <f>D92</f>
        <v>2254</v>
      </c>
      <c r="E91" s="54">
        <f t="shared" si="5"/>
        <v>264</v>
      </c>
      <c r="F91" s="54">
        <f t="shared" si="5"/>
        <v>264</v>
      </c>
    </row>
    <row r="92" spans="2:6" ht="53.1" customHeight="1">
      <c r="B92" s="13" t="s">
        <v>212</v>
      </c>
      <c r="C92" s="19" t="s">
        <v>211</v>
      </c>
      <c r="D92" s="54">
        <v>2254</v>
      </c>
      <c r="E92" s="48">
        <v>264</v>
      </c>
      <c r="F92" s="48">
        <v>264</v>
      </c>
    </row>
    <row r="93" spans="2:6" ht="21" customHeight="1">
      <c r="B93" s="30" t="s">
        <v>25</v>
      </c>
      <c r="C93" s="31" t="s">
        <v>26</v>
      </c>
      <c r="D93" s="49">
        <f>D94+D121+D123</f>
        <v>674.80000000000018</v>
      </c>
      <c r="E93" s="49">
        <f>E94+E121+E123</f>
        <v>672.60000000000014</v>
      </c>
      <c r="F93" s="49">
        <f>F94+F121+F123</f>
        <v>673.40000000000009</v>
      </c>
    </row>
    <row r="94" spans="2:6" ht="39" customHeight="1">
      <c r="B94" s="13" t="s">
        <v>116</v>
      </c>
      <c r="C94" s="14" t="s">
        <v>117</v>
      </c>
      <c r="D94" s="54">
        <f>D95+D97+D99+D101+D103+D105+D107+D109+D111+D113+D117+D119</f>
        <v>554.10000000000014</v>
      </c>
      <c r="E94" s="54">
        <f>E95+E97+E99+E101+E103+E105+E107+E109+E111+E113+E117+E119</f>
        <v>553.50000000000011</v>
      </c>
      <c r="F94" s="54">
        <f>F95+F97+F99+F101+F103+F105+F107+F109+F111+F113+F117+F119</f>
        <v>554.30000000000007</v>
      </c>
    </row>
    <row r="95" spans="2:6" ht="64.5" customHeight="1">
      <c r="B95" s="13" t="s">
        <v>134</v>
      </c>
      <c r="C95" s="14" t="s">
        <v>115</v>
      </c>
      <c r="D95" s="54">
        <f>D96</f>
        <v>19.899999999999999</v>
      </c>
      <c r="E95" s="54">
        <f>E96</f>
        <v>19.100000000000001</v>
      </c>
      <c r="F95" s="54">
        <f>F96</f>
        <v>19.600000000000001</v>
      </c>
    </row>
    <row r="96" spans="2:6" ht="91.5" customHeight="1">
      <c r="B96" s="7" t="s">
        <v>119</v>
      </c>
      <c r="C96" s="38" t="s">
        <v>118</v>
      </c>
      <c r="D96" s="48">
        <v>19.899999999999999</v>
      </c>
      <c r="E96" s="48">
        <v>19.100000000000001</v>
      </c>
      <c r="F96" s="48">
        <v>19.600000000000001</v>
      </c>
    </row>
    <row r="97" spans="2:6" ht="89.25" customHeight="1">
      <c r="B97" s="7" t="s">
        <v>135</v>
      </c>
      <c r="C97" s="8" t="s">
        <v>120</v>
      </c>
      <c r="D97" s="48">
        <f>D98</f>
        <v>8</v>
      </c>
      <c r="E97" s="48">
        <f>E98</f>
        <v>8</v>
      </c>
      <c r="F97" s="48">
        <f>F98</f>
        <v>8</v>
      </c>
    </row>
    <row r="98" spans="2:6" ht="116.25" customHeight="1">
      <c r="B98" s="13" t="s">
        <v>136</v>
      </c>
      <c r="C98" s="37" t="s">
        <v>121</v>
      </c>
      <c r="D98" s="54">
        <v>8</v>
      </c>
      <c r="E98" s="48">
        <v>8</v>
      </c>
      <c r="F98" s="48">
        <v>8</v>
      </c>
    </row>
    <row r="99" spans="2:6" ht="67.5" customHeight="1">
      <c r="B99" s="13" t="s">
        <v>137</v>
      </c>
      <c r="C99" s="14" t="s">
        <v>122</v>
      </c>
      <c r="D99" s="54">
        <f>D100</f>
        <v>1.7</v>
      </c>
      <c r="E99" s="54">
        <f>E100</f>
        <v>1.7</v>
      </c>
      <c r="F99" s="54">
        <f>F100</f>
        <v>1.7</v>
      </c>
    </row>
    <row r="100" spans="2:6" ht="93" customHeight="1">
      <c r="B100" s="13" t="s">
        <v>138</v>
      </c>
      <c r="C100" s="37" t="s">
        <v>123</v>
      </c>
      <c r="D100" s="54">
        <v>1.7</v>
      </c>
      <c r="E100" s="48">
        <v>1.7</v>
      </c>
      <c r="F100" s="48">
        <v>1.7</v>
      </c>
    </row>
    <row r="101" spans="2:6" ht="80.099999999999994" customHeight="1">
      <c r="B101" s="7" t="s">
        <v>139</v>
      </c>
      <c r="C101" s="8" t="s">
        <v>124</v>
      </c>
      <c r="D101" s="48">
        <f>D102</f>
        <v>392.5</v>
      </c>
      <c r="E101" s="48">
        <f>E102</f>
        <v>392.5</v>
      </c>
      <c r="F101" s="48">
        <f>F102</f>
        <v>392.5</v>
      </c>
    </row>
    <row r="102" spans="2:6" ht="105" customHeight="1">
      <c r="B102" s="7" t="s">
        <v>140</v>
      </c>
      <c r="C102" s="38" t="s">
        <v>125</v>
      </c>
      <c r="D102" s="48">
        <v>392.5</v>
      </c>
      <c r="E102" s="48">
        <v>392.5</v>
      </c>
      <c r="F102" s="48">
        <v>392.5</v>
      </c>
    </row>
    <row r="103" spans="2:6" ht="69" customHeight="1">
      <c r="B103" s="7" t="s">
        <v>297</v>
      </c>
      <c r="C103" s="8" t="s">
        <v>298</v>
      </c>
      <c r="D103" s="48">
        <f>D104</f>
        <v>0.3</v>
      </c>
      <c r="E103" s="48">
        <f>E104</f>
        <v>0.3</v>
      </c>
      <c r="F103" s="48">
        <f>F104</f>
        <v>0.3</v>
      </c>
    </row>
    <row r="104" spans="2:6" ht="91.5" customHeight="1">
      <c r="B104" s="13" t="s">
        <v>299</v>
      </c>
      <c r="C104" s="8" t="s">
        <v>300</v>
      </c>
      <c r="D104" s="48">
        <v>0.3</v>
      </c>
      <c r="E104" s="48">
        <v>0.3</v>
      </c>
      <c r="F104" s="48">
        <v>0.3</v>
      </c>
    </row>
    <row r="105" spans="2:6" ht="64.5" customHeight="1">
      <c r="B105" s="13" t="s">
        <v>301</v>
      </c>
      <c r="C105" s="39" t="s">
        <v>302</v>
      </c>
      <c r="D105" s="48">
        <f>D106</f>
        <v>2</v>
      </c>
      <c r="E105" s="48">
        <f>E106</f>
        <v>2</v>
      </c>
      <c r="F105" s="48">
        <f>F106</f>
        <v>2</v>
      </c>
    </row>
    <row r="106" spans="2:6" ht="79.5" customHeight="1">
      <c r="B106" s="7" t="s">
        <v>303</v>
      </c>
      <c r="C106" s="39" t="s">
        <v>304</v>
      </c>
      <c r="D106" s="48">
        <v>2</v>
      </c>
      <c r="E106" s="48">
        <v>2</v>
      </c>
      <c r="F106" s="48">
        <v>2</v>
      </c>
    </row>
    <row r="107" spans="2:6" ht="64.5" customHeight="1">
      <c r="B107" s="13" t="s">
        <v>213</v>
      </c>
      <c r="C107" s="39" t="s">
        <v>214</v>
      </c>
      <c r="D107" s="48">
        <f>D108</f>
        <v>1.5</v>
      </c>
      <c r="E107" s="48">
        <f>E108</f>
        <v>1.5</v>
      </c>
      <c r="F107" s="48">
        <f>F108</f>
        <v>1.5</v>
      </c>
    </row>
    <row r="108" spans="2:6" ht="90.95" customHeight="1">
      <c r="B108" s="7" t="s">
        <v>216</v>
      </c>
      <c r="C108" s="39" t="s">
        <v>215</v>
      </c>
      <c r="D108" s="47">
        <v>1.5</v>
      </c>
      <c r="E108" s="47">
        <v>1.5</v>
      </c>
      <c r="F108" s="47">
        <v>1.5</v>
      </c>
    </row>
    <row r="109" spans="2:6" ht="78.95" customHeight="1">
      <c r="B109" s="7" t="s">
        <v>141</v>
      </c>
      <c r="C109" s="40" t="s">
        <v>126</v>
      </c>
      <c r="D109" s="47">
        <f>D110</f>
        <v>45.3</v>
      </c>
      <c r="E109" s="47">
        <f>E110</f>
        <v>45.3</v>
      </c>
      <c r="F109" s="47">
        <f>F110</f>
        <v>45.3</v>
      </c>
    </row>
    <row r="110" spans="2:6" ht="105.6" customHeight="1">
      <c r="B110" s="7" t="s">
        <v>142</v>
      </c>
      <c r="C110" s="40" t="s">
        <v>127</v>
      </c>
      <c r="D110" s="47">
        <v>45.3</v>
      </c>
      <c r="E110" s="47">
        <v>45.3</v>
      </c>
      <c r="F110" s="47">
        <v>45.3</v>
      </c>
    </row>
    <row r="111" spans="2:6" ht="78.75" customHeight="1">
      <c r="B111" s="7" t="s">
        <v>322</v>
      </c>
      <c r="C111" s="40" t="s">
        <v>323</v>
      </c>
      <c r="D111" s="47">
        <f>D112</f>
        <v>3.1</v>
      </c>
      <c r="E111" s="47">
        <f>E112</f>
        <v>3.1</v>
      </c>
      <c r="F111" s="47">
        <f>F112</f>
        <v>3.1</v>
      </c>
    </row>
    <row r="112" spans="2:6" ht="130.5" customHeight="1">
      <c r="B112" s="7" t="s">
        <v>321</v>
      </c>
      <c r="C112" s="40" t="s">
        <v>324</v>
      </c>
      <c r="D112" s="47">
        <v>3.1</v>
      </c>
      <c r="E112" s="47">
        <v>3.1</v>
      </c>
      <c r="F112" s="47">
        <v>3.1</v>
      </c>
    </row>
    <row r="113" spans="2:6" ht="80.45" customHeight="1">
      <c r="B113" s="7" t="s">
        <v>143</v>
      </c>
      <c r="C113" s="40" t="s">
        <v>305</v>
      </c>
      <c r="D113" s="47">
        <f>D114</f>
        <v>4.8</v>
      </c>
      <c r="E113" s="47">
        <f>E114</f>
        <v>4.8</v>
      </c>
      <c r="F113" s="47">
        <f>F114</f>
        <v>4.8</v>
      </c>
    </row>
    <row r="114" spans="2:6" ht="91.5" customHeight="1">
      <c r="B114" s="7" t="s">
        <v>144</v>
      </c>
      <c r="C114" s="39" t="s">
        <v>306</v>
      </c>
      <c r="D114" s="48">
        <v>4.8</v>
      </c>
      <c r="E114" s="48">
        <v>4.8</v>
      </c>
      <c r="F114" s="48">
        <v>4.8</v>
      </c>
    </row>
    <row r="115" spans="2:6" ht="78.75" hidden="1" customHeight="1">
      <c r="B115" s="7" t="s">
        <v>143</v>
      </c>
      <c r="C115" s="40" t="s">
        <v>128</v>
      </c>
      <c r="D115" s="47"/>
      <c r="E115" s="47"/>
      <c r="F115" s="47"/>
    </row>
    <row r="116" spans="2:6" ht="17.25" hidden="1" customHeight="1">
      <c r="B116" s="7" t="s">
        <v>144</v>
      </c>
      <c r="C116" s="40" t="s">
        <v>129</v>
      </c>
      <c r="D116" s="47"/>
      <c r="E116" s="47"/>
      <c r="F116" s="47"/>
    </row>
    <row r="117" spans="2:6" ht="64.5" customHeight="1">
      <c r="B117" s="7" t="s">
        <v>145</v>
      </c>
      <c r="C117" s="39" t="s">
        <v>130</v>
      </c>
      <c r="D117" s="48">
        <f>D118</f>
        <v>15.5</v>
      </c>
      <c r="E117" s="48">
        <f>E118</f>
        <v>15.5</v>
      </c>
      <c r="F117" s="48">
        <f>F118</f>
        <v>15.5</v>
      </c>
    </row>
    <row r="118" spans="2:6" ht="96" customHeight="1">
      <c r="B118" s="7" t="s">
        <v>146</v>
      </c>
      <c r="C118" s="40" t="s">
        <v>131</v>
      </c>
      <c r="D118" s="47">
        <v>15.5</v>
      </c>
      <c r="E118" s="47">
        <v>15.5</v>
      </c>
      <c r="F118" s="47">
        <v>15.5</v>
      </c>
    </row>
    <row r="119" spans="2:6" ht="78.95" customHeight="1">
      <c r="B119" s="7" t="s">
        <v>147</v>
      </c>
      <c r="C119" s="39" t="s">
        <v>132</v>
      </c>
      <c r="D119" s="48">
        <f>D120</f>
        <v>59.5</v>
      </c>
      <c r="E119" s="48">
        <f>E120</f>
        <v>59.7</v>
      </c>
      <c r="F119" s="48">
        <f>F120</f>
        <v>60</v>
      </c>
    </row>
    <row r="120" spans="2:6" ht="103.5" customHeight="1">
      <c r="B120" s="7" t="s">
        <v>148</v>
      </c>
      <c r="C120" s="39" t="s">
        <v>133</v>
      </c>
      <c r="D120" s="48">
        <v>59.5</v>
      </c>
      <c r="E120" s="48">
        <v>59.7</v>
      </c>
      <c r="F120" s="48">
        <v>60</v>
      </c>
    </row>
    <row r="121" spans="2:6" ht="41.45" customHeight="1">
      <c r="B121" s="7" t="s">
        <v>149</v>
      </c>
      <c r="C121" s="40" t="s">
        <v>150</v>
      </c>
      <c r="D121" s="47">
        <f>D122</f>
        <v>10.5</v>
      </c>
      <c r="E121" s="47">
        <f>E122</f>
        <v>10.5</v>
      </c>
      <c r="F121" s="47">
        <f>F122</f>
        <v>10.5</v>
      </c>
    </row>
    <row r="122" spans="2:6" ht="53.1" customHeight="1">
      <c r="B122" s="7" t="s">
        <v>151</v>
      </c>
      <c r="C122" s="40" t="s">
        <v>152</v>
      </c>
      <c r="D122" s="47">
        <v>10.5</v>
      </c>
      <c r="E122" s="47">
        <v>10.5</v>
      </c>
      <c r="F122" s="47">
        <v>10.5</v>
      </c>
    </row>
    <row r="123" spans="2:6" ht="27.95" customHeight="1">
      <c r="B123" s="7" t="s">
        <v>254</v>
      </c>
      <c r="C123" s="40" t="s">
        <v>255</v>
      </c>
      <c r="D123" s="47">
        <f>D124</f>
        <v>110.2</v>
      </c>
      <c r="E123" s="47">
        <f>E124</f>
        <v>108.6</v>
      </c>
      <c r="F123" s="47">
        <f>F124</f>
        <v>108.6</v>
      </c>
    </row>
    <row r="124" spans="2:6" ht="105.95" customHeight="1">
      <c r="B124" s="13" t="s">
        <v>256</v>
      </c>
      <c r="C124" s="40" t="s">
        <v>257</v>
      </c>
      <c r="D124" s="47">
        <v>110.2</v>
      </c>
      <c r="E124" s="47">
        <v>108.6</v>
      </c>
      <c r="F124" s="47">
        <v>108.6</v>
      </c>
    </row>
    <row r="125" spans="2:6" ht="21.75" customHeight="1">
      <c r="B125" s="30" t="s">
        <v>286</v>
      </c>
      <c r="C125" s="43" t="s">
        <v>287</v>
      </c>
      <c r="D125" s="46">
        <f t="shared" ref="D125:F126" si="6">D126</f>
        <v>1097.9000000000001</v>
      </c>
      <c r="E125" s="46">
        <f t="shared" si="6"/>
        <v>0</v>
      </c>
      <c r="F125" s="46">
        <f t="shared" si="6"/>
        <v>0</v>
      </c>
    </row>
    <row r="126" spans="2:6" ht="22.5" customHeight="1">
      <c r="B126" s="7" t="s">
        <v>288</v>
      </c>
      <c r="C126" s="40" t="s">
        <v>289</v>
      </c>
      <c r="D126" s="47">
        <f t="shared" si="6"/>
        <v>1097.9000000000001</v>
      </c>
      <c r="E126" s="47">
        <f t="shared" si="6"/>
        <v>0</v>
      </c>
      <c r="F126" s="47">
        <f t="shared" si="6"/>
        <v>0</v>
      </c>
    </row>
    <row r="127" spans="2:6" ht="25.5" customHeight="1">
      <c r="B127" s="7" t="s">
        <v>290</v>
      </c>
      <c r="C127" s="40" t="s">
        <v>291</v>
      </c>
      <c r="D127" s="47">
        <v>1097.9000000000001</v>
      </c>
      <c r="E127" s="47">
        <v>0</v>
      </c>
      <c r="F127" s="47">
        <v>0</v>
      </c>
    </row>
    <row r="128" spans="2:6" ht="22.5" customHeight="1" thickBot="1">
      <c r="B128" s="21" t="s">
        <v>0</v>
      </c>
      <c r="C128" s="20" t="s">
        <v>27</v>
      </c>
      <c r="D128" s="55">
        <f>D129</f>
        <v>292882.19999999995</v>
      </c>
      <c r="E128" s="55">
        <f>E129</f>
        <v>267392.90000000002</v>
      </c>
      <c r="F128" s="55">
        <f>F129</f>
        <v>265726.09999999998</v>
      </c>
    </row>
    <row r="129" spans="1:6" ht="40.5" customHeight="1" thickBot="1">
      <c r="B129" s="21" t="s">
        <v>296</v>
      </c>
      <c r="C129" s="22" t="s">
        <v>28</v>
      </c>
      <c r="D129" s="56">
        <f>D130+D135+D159+D183</f>
        <v>292882.19999999995</v>
      </c>
      <c r="E129" s="56">
        <f>E130+E135+E159+E183</f>
        <v>267392.90000000002</v>
      </c>
      <c r="F129" s="56">
        <f>F130+F135+F159+F183</f>
        <v>265726.09999999998</v>
      </c>
    </row>
    <row r="130" spans="1:6" ht="27" customHeight="1">
      <c r="B130" s="27" t="s">
        <v>105</v>
      </c>
      <c r="C130" s="28" t="s">
        <v>106</v>
      </c>
      <c r="D130" s="57">
        <f>D131+D133</f>
        <v>56791</v>
      </c>
      <c r="E130" s="57">
        <f t="shared" ref="D130:F131" si="7">E131</f>
        <v>34504</v>
      </c>
      <c r="F130" s="57">
        <f t="shared" si="7"/>
        <v>31340</v>
      </c>
    </row>
    <row r="131" spans="1:6" ht="26.1" customHeight="1">
      <c r="B131" s="13" t="s">
        <v>98</v>
      </c>
      <c r="C131" s="14" t="s">
        <v>62</v>
      </c>
      <c r="D131" s="54">
        <f t="shared" si="7"/>
        <v>56791</v>
      </c>
      <c r="E131" s="54">
        <f t="shared" si="7"/>
        <v>34504</v>
      </c>
      <c r="F131" s="54">
        <f t="shared" si="7"/>
        <v>31340</v>
      </c>
    </row>
    <row r="132" spans="1:6" ht="40.5" customHeight="1">
      <c r="B132" s="13" t="s">
        <v>278</v>
      </c>
      <c r="C132" s="8" t="s">
        <v>217</v>
      </c>
      <c r="D132" s="48">
        <v>56791</v>
      </c>
      <c r="E132" s="48">
        <v>34504</v>
      </c>
      <c r="F132" s="48">
        <v>31340</v>
      </c>
    </row>
    <row r="133" spans="1:6" ht="28.5" customHeight="1">
      <c r="B133" s="7" t="s">
        <v>307</v>
      </c>
      <c r="C133" s="8" t="s">
        <v>308</v>
      </c>
      <c r="D133" s="48">
        <f>D134</f>
        <v>0</v>
      </c>
      <c r="E133" s="48">
        <f>E134</f>
        <v>0</v>
      </c>
      <c r="F133" s="48">
        <f>F134</f>
        <v>0</v>
      </c>
    </row>
    <row r="134" spans="1:6" ht="40.5" customHeight="1">
      <c r="B134" s="7" t="s">
        <v>309</v>
      </c>
      <c r="C134" s="8" t="s">
        <v>310</v>
      </c>
      <c r="D134" s="47">
        <v>0</v>
      </c>
      <c r="E134" s="47">
        <v>0</v>
      </c>
      <c r="F134" s="47">
        <v>0</v>
      </c>
    </row>
    <row r="135" spans="1:6" ht="42.6" customHeight="1">
      <c r="A135" s="2"/>
      <c r="B135" s="30" t="s">
        <v>107</v>
      </c>
      <c r="C135" s="31" t="s">
        <v>79</v>
      </c>
      <c r="D135" s="58">
        <f>D136+D142+D144+D146+D148</f>
        <v>83801.3</v>
      </c>
      <c r="E135" s="58">
        <f>E136+E142+E144+E146+E148</f>
        <v>83325.5</v>
      </c>
      <c r="F135" s="58">
        <f>F136+F142+F144+F146+F148</f>
        <v>84033.1</v>
      </c>
    </row>
    <row r="136" spans="1:6" ht="92.45" customHeight="1">
      <c r="A136" s="2"/>
      <c r="B136" s="7" t="s">
        <v>161</v>
      </c>
      <c r="C136" s="8" t="s">
        <v>162</v>
      </c>
      <c r="D136" s="50">
        <f>D137+D138+D139</f>
        <v>37902.1</v>
      </c>
      <c r="E136" s="50">
        <f>E137+E138+E139</f>
        <v>39418.300000000003</v>
      </c>
      <c r="F136" s="50">
        <f>F137+F138+F139</f>
        <v>40125.9</v>
      </c>
    </row>
    <row r="137" spans="1:6" ht="141.75" customHeight="1">
      <c r="A137" s="2"/>
      <c r="B137" s="7" t="s">
        <v>218</v>
      </c>
      <c r="C137" s="8" t="s">
        <v>329</v>
      </c>
      <c r="D137" s="50">
        <v>31932.5</v>
      </c>
      <c r="E137" s="48">
        <v>33209.800000000003</v>
      </c>
      <c r="F137" s="48">
        <v>33669.1</v>
      </c>
    </row>
    <row r="138" spans="1:6" ht="147.6" customHeight="1">
      <c r="A138" s="2"/>
      <c r="B138" s="13" t="s">
        <v>218</v>
      </c>
      <c r="C138" s="14" t="s">
        <v>330</v>
      </c>
      <c r="D138" s="50">
        <v>3838.5</v>
      </c>
      <c r="E138" s="48">
        <v>3992.1</v>
      </c>
      <c r="F138" s="48">
        <v>4151.8</v>
      </c>
    </row>
    <row r="139" spans="1:6" ht="156" customHeight="1">
      <c r="A139" s="2"/>
      <c r="B139" s="7" t="s">
        <v>218</v>
      </c>
      <c r="C139" s="8" t="s">
        <v>331</v>
      </c>
      <c r="D139" s="59">
        <v>2131.1</v>
      </c>
      <c r="E139" s="47">
        <v>2216.4</v>
      </c>
      <c r="F139" s="47">
        <v>2305</v>
      </c>
    </row>
    <row r="140" spans="1:6" ht="41.1" hidden="1" customHeight="1">
      <c r="A140" s="2"/>
      <c r="B140" s="7" t="s">
        <v>163</v>
      </c>
      <c r="C140" s="8" t="s">
        <v>164</v>
      </c>
      <c r="D140" s="59">
        <v>0</v>
      </c>
      <c r="E140" s="59">
        <v>0</v>
      </c>
      <c r="F140" s="59">
        <v>0</v>
      </c>
    </row>
    <row r="141" spans="1:6" ht="41.1" hidden="1" customHeight="1">
      <c r="A141" s="2"/>
      <c r="B141" s="13" t="s">
        <v>219</v>
      </c>
      <c r="C141" s="14" t="s">
        <v>220</v>
      </c>
      <c r="D141" s="59">
        <v>0</v>
      </c>
      <c r="E141" s="47">
        <v>0</v>
      </c>
      <c r="F141" s="47">
        <v>0</v>
      </c>
    </row>
    <row r="142" spans="1:6" ht="66.599999999999994" customHeight="1">
      <c r="A142" s="2"/>
      <c r="B142" s="13" t="s">
        <v>269</v>
      </c>
      <c r="C142" s="14" t="s">
        <v>270</v>
      </c>
      <c r="D142" s="59">
        <f>D143</f>
        <v>6022</v>
      </c>
      <c r="E142" s="47">
        <f>E143</f>
        <v>6191.1</v>
      </c>
      <c r="F142" s="47">
        <f>F143</f>
        <v>6191.1</v>
      </c>
    </row>
    <row r="143" spans="1:6" ht="66" customHeight="1">
      <c r="A143" s="2"/>
      <c r="B143" s="13" t="s">
        <v>271</v>
      </c>
      <c r="C143" s="14" t="s">
        <v>272</v>
      </c>
      <c r="D143" s="59">
        <v>6022</v>
      </c>
      <c r="E143" s="47">
        <v>6191.1</v>
      </c>
      <c r="F143" s="47">
        <v>6191.1</v>
      </c>
    </row>
    <row r="144" spans="1:6" ht="27" hidden="1" customHeight="1">
      <c r="A144" s="2"/>
      <c r="B144" s="13" t="s">
        <v>311</v>
      </c>
      <c r="C144" s="14" t="s">
        <v>312</v>
      </c>
      <c r="D144" s="59">
        <f>D145</f>
        <v>0</v>
      </c>
      <c r="E144" s="59">
        <f>E145</f>
        <v>0</v>
      </c>
      <c r="F144" s="59">
        <f>F145</f>
        <v>0</v>
      </c>
    </row>
    <row r="145" spans="1:6" ht="27.75" hidden="1" customHeight="1">
      <c r="A145" s="2"/>
      <c r="B145" s="13" t="s">
        <v>313</v>
      </c>
      <c r="C145" s="14" t="s">
        <v>314</v>
      </c>
      <c r="D145" s="59"/>
      <c r="E145" s="47"/>
      <c r="F145" s="47"/>
    </row>
    <row r="146" spans="1:6" ht="66" hidden="1" customHeight="1">
      <c r="A146" s="2"/>
      <c r="B146" s="7" t="s">
        <v>260</v>
      </c>
      <c r="C146" s="8" t="s">
        <v>261</v>
      </c>
      <c r="D146" s="50">
        <f>D147</f>
        <v>0</v>
      </c>
      <c r="E146" s="50">
        <f>E147</f>
        <v>0</v>
      </c>
      <c r="F146" s="50">
        <f>F147</f>
        <v>0</v>
      </c>
    </row>
    <row r="147" spans="1:6" ht="67.5" hidden="1" customHeight="1">
      <c r="A147" s="2"/>
      <c r="B147" s="7" t="s">
        <v>262</v>
      </c>
      <c r="C147" s="8" t="s">
        <v>263</v>
      </c>
      <c r="D147" s="50">
        <v>0</v>
      </c>
      <c r="E147" s="50">
        <v>0</v>
      </c>
      <c r="F147" s="50">
        <v>0</v>
      </c>
    </row>
    <row r="148" spans="1:6" ht="19.5" customHeight="1">
      <c r="A148" s="2"/>
      <c r="B148" s="13" t="s">
        <v>165</v>
      </c>
      <c r="C148" s="14" t="s">
        <v>166</v>
      </c>
      <c r="D148" s="59">
        <f>D149</f>
        <v>39877.200000000004</v>
      </c>
      <c r="E148" s="59">
        <f>E149</f>
        <v>37716.100000000006</v>
      </c>
      <c r="F148" s="59">
        <f>F149</f>
        <v>37716.100000000006</v>
      </c>
    </row>
    <row r="149" spans="1:6" ht="27.95" customHeight="1">
      <c r="A149" s="2"/>
      <c r="B149" s="7" t="s">
        <v>221</v>
      </c>
      <c r="C149" s="8" t="s">
        <v>222</v>
      </c>
      <c r="D149" s="50">
        <f>D151+D152+D153+D154+D155+D156+D157+D158</f>
        <v>39877.200000000004</v>
      </c>
      <c r="E149" s="50">
        <f>E151+E152+E153+E154+E155+E156+E157+E158</f>
        <v>37716.100000000006</v>
      </c>
      <c r="F149" s="50">
        <f>F151+F152+F153+F154+F155+F156+F157+F158</f>
        <v>37716.100000000006</v>
      </c>
    </row>
    <row r="150" spans="1:6" ht="90" hidden="1" customHeight="1">
      <c r="A150" s="2"/>
      <c r="B150" s="7" t="s">
        <v>221</v>
      </c>
      <c r="C150" s="10" t="s">
        <v>223</v>
      </c>
      <c r="D150" s="59">
        <v>1235.8</v>
      </c>
      <c r="E150" s="47">
        <v>1235.8</v>
      </c>
      <c r="F150" s="47">
        <v>1235.8</v>
      </c>
    </row>
    <row r="151" spans="1:6" ht="40.5" customHeight="1">
      <c r="A151" s="2"/>
      <c r="B151" s="7" t="s">
        <v>221</v>
      </c>
      <c r="C151" s="8" t="s">
        <v>224</v>
      </c>
      <c r="D151" s="59">
        <v>696.3</v>
      </c>
      <c r="E151" s="47">
        <v>696.3</v>
      </c>
      <c r="F151" s="47">
        <v>696.3</v>
      </c>
    </row>
    <row r="152" spans="1:6" ht="41.1" customHeight="1">
      <c r="A152" s="2"/>
      <c r="B152" s="7" t="s">
        <v>221</v>
      </c>
      <c r="C152" s="8" t="s">
        <v>225</v>
      </c>
      <c r="D152" s="50">
        <v>281.89999999999998</v>
      </c>
      <c r="E152" s="48">
        <v>281.89999999999998</v>
      </c>
      <c r="F152" s="48">
        <v>281.89999999999998</v>
      </c>
    </row>
    <row r="153" spans="1:6" ht="66.75" customHeight="1">
      <c r="A153" s="2"/>
      <c r="B153" s="7" t="s">
        <v>221</v>
      </c>
      <c r="C153" s="10" t="s">
        <v>226</v>
      </c>
      <c r="D153" s="59">
        <v>17433.3</v>
      </c>
      <c r="E153" s="47">
        <v>17502.3</v>
      </c>
      <c r="F153" s="47">
        <v>17502.3</v>
      </c>
    </row>
    <row r="154" spans="1:6" ht="108" customHeight="1">
      <c r="A154" s="2"/>
      <c r="B154" s="7" t="s">
        <v>221</v>
      </c>
      <c r="C154" s="8" t="s">
        <v>227</v>
      </c>
      <c r="D154" s="59">
        <v>1565</v>
      </c>
      <c r="E154" s="47">
        <v>1565</v>
      </c>
      <c r="F154" s="47">
        <v>1565</v>
      </c>
    </row>
    <row r="155" spans="1:6" ht="42.75" customHeight="1">
      <c r="A155" s="2"/>
      <c r="B155" s="7" t="s">
        <v>221</v>
      </c>
      <c r="C155" s="8" t="s">
        <v>228</v>
      </c>
      <c r="D155" s="50">
        <v>1144.9000000000001</v>
      </c>
      <c r="E155" s="48">
        <v>1144.9000000000001</v>
      </c>
      <c r="F155" s="48">
        <v>1144.9000000000001</v>
      </c>
    </row>
    <row r="156" spans="1:6" ht="54" customHeight="1">
      <c r="A156" s="2"/>
      <c r="B156" s="5" t="s">
        <v>221</v>
      </c>
      <c r="C156" s="42" t="s">
        <v>229</v>
      </c>
      <c r="D156" s="59">
        <v>13033.2</v>
      </c>
      <c r="E156" s="47">
        <v>13033.2</v>
      </c>
      <c r="F156" s="47">
        <v>13033.2</v>
      </c>
    </row>
    <row r="157" spans="1:6" ht="54" customHeight="1">
      <c r="A157" s="2"/>
      <c r="B157" s="7" t="s">
        <v>221</v>
      </c>
      <c r="C157" s="8" t="s">
        <v>230</v>
      </c>
      <c r="D157" s="59">
        <v>3492.5</v>
      </c>
      <c r="E157" s="47">
        <v>3492.5</v>
      </c>
      <c r="F157" s="47">
        <v>3492.5</v>
      </c>
    </row>
    <row r="158" spans="1:6" ht="53.25" customHeight="1">
      <c r="A158" s="2"/>
      <c r="B158" s="7" t="s">
        <v>221</v>
      </c>
      <c r="C158" s="8" t="s">
        <v>264</v>
      </c>
      <c r="D158" s="59">
        <v>2230.1</v>
      </c>
      <c r="E158" s="47">
        <v>0</v>
      </c>
      <c r="F158" s="59">
        <v>0</v>
      </c>
    </row>
    <row r="159" spans="1:6" ht="30.75" customHeight="1">
      <c r="B159" s="30" t="s">
        <v>108</v>
      </c>
      <c r="C159" s="31" t="s">
        <v>109</v>
      </c>
      <c r="D159" s="60">
        <f>D160+D162+D164+D166+D168+D172+D174</f>
        <v>151289.9</v>
      </c>
      <c r="E159" s="60">
        <f>E160+E162+E164+E166+E168+E172+E174</f>
        <v>149563.4</v>
      </c>
      <c r="F159" s="60">
        <f>F160+F162+F164+F166+F168+F172+F174</f>
        <v>150353</v>
      </c>
    </row>
    <row r="160" spans="1:6" ht="78.95" customHeight="1">
      <c r="B160" s="7" t="s">
        <v>100</v>
      </c>
      <c r="C160" s="8" t="s">
        <v>83</v>
      </c>
      <c r="D160" s="48">
        <f>D161</f>
        <v>2206.3000000000002</v>
      </c>
      <c r="E160" s="48">
        <f>E161</f>
        <v>2206.3000000000002</v>
      </c>
      <c r="F160" s="48">
        <f>F161</f>
        <v>2206.3000000000002</v>
      </c>
    </row>
    <row r="161" spans="2:6" ht="93.6" customHeight="1">
      <c r="B161" s="7" t="s">
        <v>231</v>
      </c>
      <c r="C161" s="8" t="s">
        <v>232</v>
      </c>
      <c r="D161" s="48">
        <v>2206.3000000000002</v>
      </c>
      <c r="E161" s="48">
        <v>2206.3000000000002</v>
      </c>
      <c r="F161" s="48">
        <v>2206.3000000000002</v>
      </c>
    </row>
    <row r="162" spans="2:6" ht="79.5" customHeight="1">
      <c r="B162" s="7" t="s">
        <v>101</v>
      </c>
      <c r="C162" s="8" t="s">
        <v>80</v>
      </c>
      <c r="D162" s="48">
        <f>D163</f>
        <v>3757.3</v>
      </c>
      <c r="E162" s="48">
        <f>E163</f>
        <v>3757.3</v>
      </c>
      <c r="F162" s="48">
        <f>F163</f>
        <v>3757.3</v>
      </c>
    </row>
    <row r="163" spans="2:6" ht="69" customHeight="1">
      <c r="B163" s="7" t="s">
        <v>233</v>
      </c>
      <c r="C163" s="8" t="s">
        <v>234</v>
      </c>
      <c r="D163" s="48">
        <v>3757.3</v>
      </c>
      <c r="E163" s="48">
        <v>3757.3</v>
      </c>
      <c r="F163" s="48">
        <v>3757.3</v>
      </c>
    </row>
    <row r="164" spans="2:6" ht="50.25" customHeight="1">
      <c r="B164" s="7" t="s">
        <v>258</v>
      </c>
      <c r="C164" s="8" t="s">
        <v>315</v>
      </c>
      <c r="D164" s="48">
        <f>D165</f>
        <v>280.39999999999998</v>
      </c>
      <c r="E164" s="48">
        <f>E165</f>
        <v>296.8</v>
      </c>
      <c r="F164" s="48">
        <f>F165</f>
        <v>296.8</v>
      </c>
    </row>
    <row r="165" spans="2:6" ht="54" customHeight="1">
      <c r="B165" s="7" t="s">
        <v>259</v>
      </c>
      <c r="C165" s="8" t="s">
        <v>316</v>
      </c>
      <c r="D165" s="48">
        <v>280.39999999999998</v>
      </c>
      <c r="E165" s="48">
        <v>296.8</v>
      </c>
      <c r="F165" s="48">
        <v>296.8</v>
      </c>
    </row>
    <row r="166" spans="2:6" ht="66" customHeight="1">
      <c r="B166" s="7" t="s">
        <v>102</v>
      </c>
      <c r="C166" s="8" t="s">
        <v>104</v>
      </c>
      <c r="D166" s="48">
        <f>D167</f>
        <v>3.7</v>
      </c>
      <c r="E166" s="48">
        <f>E167</f>
        <v>3.3</v>
      </c>
      <c r="F166" s="48">
        <f>F167</f>
        <v>3.3</v>
      </c>
    </row>
    <row r="167" spans="2:6" ht="66.75" customHeight="1">
      <c r="B167" s="7" t="s">
        <v>235</v>
      </c>
      <c r="C167" s="8" t="s">
        <v>236</v>
      </c>
      <c r="D167" s="48">
        <v>3.7</v>
      </c>
      <c r="E167" s="48">
        <v>3.3</v>
      </c>
      <c r="F167" s="50">
        <v>3.3</v>
      </c>
    </row>
    <row r="168" spans="2:6" ht="80.099999999999994" customHeight="1">
      <c r="B168" s="7" t="s">
        <v>274</v>
      </c>
      <c r="C168" s="8" t="s">
        <v>275</v>
      </c>
      <c r="D168" s="54">
        <f>D169</f>
        <v>6327.7</v>
      </c>
      <c r="E168" s="54">
        <f>E169</f>
        <v>6327.7</v>
      </c>
      <c r="F168" s="61">
        <f>F169</f>
        <v>6327.7</v>
      </c>
    </row>
    <row r="169" spans="2:6" ht="69" customHeight="1">
      <c r="B169" s="7" t="s">
        <v>277</v>
      </c>
      <c r="C169" s="8" t="s">
        <v>276</v>
      </c>
      <c r="D169" s="54">
        <v>6327.7</v>
      </c>
      <c r="E169" s="54">
        <v>6327.7</v>
      </c>
      <c r="F169" s="61">
        <v>6327.7</v>
      </c>
    </row>
    <row r="170" spans="2:6" ht="26.25" hidden="1" customHeight="1">
      <c r="B170" s="7" t="s">
        <v>168</v>
      </c>
      <c r="C170" s="19" t="s">
        <v>167</v>
      </c>
      <c r="D170" s="61">
        <f>D171</f>
        <v>0</v>
      </c>
      <c r="E170" s="54">
        <f>E171</f>
        <v>0</v>
      </c>
      <c r="F170" s="54">
        <f>F171</f>
        <v>0</v>
      </c>
    </row>
    <row r="171" spans="2:6" ht="9.75" hidden="1" customHeight="1">
      <c r="B171" s="7" t="s">
        <v>237</v>
      </c>
      <c r="C171" s="19" t="s">
        <v>273</v>
      </c>
      <c r="D171" s="61"/>
      <c r="E171" s="54"/>
      <c r="F171" s="54"/>
    </row>
    <row r="172" spans="2:6" ht="26.25" customHeight="1">
      <c r="B172" s="7" t="s">
        <v>99</v>
      </c>
      <c r="C172" s="8" t="s">
        <v>63</v>
      </c>
      <c r="D172" s="50">
        <f>D173</f>
        <v>527.70000000000005</v>
      </c>
      <c r="E172" s="50">
        <f>E173</f>
        <v>527.70000000000005</v>
      </c>
      <c r="F172" s="50">
        <f>F173</f>
        <v>527.70000000000005</v>
      </c>
    </row>
    <row r="173" spans="2:6" ht="42.95" customHeight="1">
      <c r="B173" s="7" t="s">
        <v>238</v>
      </c>
      <c r="C173" s="8" t="s">
        <v>239</v>
      </c>
      <c r="D173" s="61">
        <v>527.70000000000005</v>
      </c>
      <c r="E173" s="54">
        <v>527.70000000000005</v>
      </c>
      <c r="F173" s="54">
        <v>527.70000000000005</v>
      </c>
    </row>
    <row r="174" spans="2:6" ht="19.5" customHeight="1">
      <c r="B174" s="7" t="s">
        <v>103</v>
      </c>
      <c r="C174" s="8" t="s">
        <v>64</v>
      </c>
      <c r="D174" s="48">
        <f>D175</f>
        <v>138186.79999999999</v>
      </c>
      <c r="E174" s="48">
        <f>E175</f>
        <v>136444.29999999999</v>
      </c>
      <c r="F174" s="48">
        <f>F175</f>
        <v>137233.9</v>
      </c>
    </row>
    <row r="175" spans="2:6" ht="25.5" customHeight="1">
      <c r="B175" s="7" t="s">
        <v>240</v>
      </c>
      <c r="C175" s="8" t="s">
        <v>241</v>
      </c>
      <c r="D175" s="48">
        <f>D176+D177+D178+D179+D180+D181+D182</f>
        <v>138186.79999999999</v>
      </c>
      <c r="E175" s="48">
        <f>E176+E177+E178+E179+E180+E181+E182</f>
        <v>136444.29999999999</v>
      </c>
      <c r="F175" s="48">
        <f>F176+F177+F178+F179+F180+F181+F182</f>
        <v>137233.9</v>
      </c>
    </row>
    <row r="176" spans="2:6" ht="66" customHeight="1">
      <c r="B176" s="7" t="s">
        <v>240</v>
      </c>
      <c r="C176" s="8" t="s">
        <v>242</v>
      </c>
      <c r="D176" s="48">
        <v>18979.599999999999</v>
      </c>
      <c r="E176" s="48">
        <v>19738.8</v>
      </c>
      <c r="F176" s="48">
        <v>20528.400000000001</v>
      </c>
    </row>
    <row r="177" spans="2:6" ht="133.5" customHeight="1">
      <c r="B177" s="7" t="s">
        <v>244</v>
      </c>
      <c r="C177" s="8" t="s">
        <v>243</v>
      </c>
      <c r="D177" s="62">
        <v>86690.7</v>
      </c>
      <c r="E177" s="62">
        <v>86690.7</v>
      </c>
      <c r="F177" s="62">
        <v>86690.7</v>
      </c>
    </row>
    <row r="178" spans="2:6" ht="82.5" customHeight="1">
      <c r="B178" s="7" t="s">
        <v>240</v>
      </c>
      <c r="C178" s="8" t="s">
        <v>245</v>
      </c>
      <c r="D178" s="62">
        <v>28305.5</v>
      </c>
      <c r="E178" s="62">
        <v>28305.5</v>
      </c>
      <c r="F178" s="62">
        <v>28305.5</v>
      </c>
    </row>
    <row r="179" spans="2:6" ht="120.95" customHeight="1">
      <c r="B179" s="7" t="s">
        <v>246</v>
      </c>
      <c r="C179" s="8" t="s">
        <v>247</v>
      </c>
      <c r="D179" s="48">
        <v>1206</v>
      </c>
      <c r="E179" s="48">
        <v>1206</v>
      </c>
      <c r="F179" s="48">
        <v>1206</v>
      </c>
    </row>
    <row r="180" spans="2:6" ht="118.5" customHeight="1">
      <c r="B180" s="7" t="s">
        <v>248</v>
      </c>
      <c r="C180" s="8" t="s">
        <v>249</v>
      </c>
      <c r="D180" s="48">
        <v>2504.9</v>
      </c>
      <c r="E180" s="48">
        <v>0</v>
      </c>
      <c r="F180" s="48">
        <v>0</v>
      </c>
    </row>
    <row r="181" spans="2:6" ht="93.6" customHeight="1">
      <c r="B181" s="7" t="s">
        <v>250</v>
      </c>
      <c r="C181" s="8" t="s">
        <v>251</v>
      </c>
      <c r="D181" s="48">
        <v>147.1</v>
      </c>
      <c r="E181" s="48">
        <v>147.30000000000001</v>
      </c>
      <c r="F181" s="48">
        <v>147.30000000000001</v>
      </c>
    </row>
    <row r="182" spans="2:6" ht="71.099999999999994" customHeight="1">
      <c r="B182" s="7" t="s">
        <v>240</v>
      </c>
      <c r="C182" s="8" t="s">
        <v>252</v>
      </c>
      <c r="D182" s="48">
        <v>353</v>
      </c>
      <c r="E182" s="48">
        <v>356</v>
      </c>
      <c r="F182" s="48">
        <v>356</v>
      </c>
    </row>
    <row r="183" spans="2:6" ht="24.75" customHeight="1">
      <c r="B183" s="30" t="s">
        <v>110</v>
      </c>
      <c r="C183" s="32" t="s">
        <v>30</v>
      </c>
      <c r="D183" s="18">
        <f t="shared" ref="D183:F184" si="8">D184</f>
        <v>1000</v>
      </c>
      <c r="E183" s="18">
        <f t="shared" si="8"/>
        <v>0</v>
      </c>
      <c r="F183" s="18">
        <f t="shared" si="8"/>
        <v>0</v>
      </c>
    </row>
    <row r="184" spans="2:6" ht="27.75" customHeight="1">
      <c r="B184" s="7" t="s">
        <v>325</v>
      </c>
      <c r="C184" s="8" t="s">
        <v>326</v>
      </c>
      <c r="D184" s="9">
        <f t="shared" si="8"/>
        <v>1000</v>
      </c>
      <c r="E184" s="9">
        <f t="shared" si="8"/>
        <v>0</v>
      </c>
      <c r="F184" s="9">
        <f t="shared" si="8"/>
        <v>0</v>
      </c>
    </row>
    <row r="185" spans="2:6" ht="78.75" customHeight="1">
      <c r="B185" s="7" t="s">
        <v>327</v>
      </c>
      <c r="C185" s="8" t="s">
        <v>328</v>
      </c>
      <c r="D185" s="15">
        <v>1000</v>
      </c>
      <c r="E185" s="15">
        <v>0</v>
      </c>
      <c r="F185" s="15">
        <v>0</v>
      </c>
    </row>
    <row r="186" spans="2:6">
      <c r="B186" s="41"/>
    </row>
  </sheetData>
  <mergeCells count="17">
    <mergeCell ref="B7:F7"/>
    <mergeCell ref="B1:F1"/>
    <mergeCell ref="B2:F2"/>
    <mergeCell ref="B3:F3"/>
    <mergeCell ref="B5:F5"/>
    <mergeCell ref="B6:F6"/>
    <mergeCell ref="B4:F4"/>
    <mergeCell ref="E15:E16"/>
    <mergeCell ref="F15:F16"/>
    <mergeCell ref="B9:D9"/>
    <mergeCell ref="D15:D16"/>
    <mergeCell ref="B14:B16"/>
    <mergeCell ref="C14:C16"/>
    <mergeCell ref="D14:F14"/>
    <mergeCell ref="B10:F10"/>
    <mergeCell ref="B11:F11"/>
    <mergeCell ref="B12:F12"/>
  </mergeCells>
  <phoneticPr fontId="0" type="noConversion"/>
  <pageMargins left="0.23622047244094491" right="0.23622047244094491" top="0.43" bottom="0.15748031496062992" header="0.4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2022-12-21T08:12:06Z</cp:lastPrinted>
  <dcterms:created xsi:type="dcterms:W3CDTF">2005-12-21T12:20:59Z</dcterms:created>
  <dcterms:modified xsi:type="dcterms:W3CDTF">2022-12-21T08:12:16Z</dcterms:modified>
</cp:coreProperties>
</file>