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8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7" i="1"/>
  <c r="D206"/>
  <c r="E164"/>
  <c r="F164"/>
  <c r="D164"/>
  <c r="D99"/>
  <c r="D106"/>
  <c r="D100"/>
  <c r="E106"/>
  <c r="F106"/>
  <c r="E104"/>
  <c r="E103" s="1"/>
  <c r="F104"/>
  <c r="F103" s="1"/>
  <c r="D104"/>
  <c r="D103"/>
  <c r="D156"/>
  <c r="D151"/>
  <c r="D150" s="1"/>
  <c r="D158"/>
  <c r="E185"/>
  <c r="F185"/>
  <c r="D185"/>
  <c r="F146"/>
  <c r="E146"/>
  <c r="E145" s="1"/>
  <c r="E171"/>
  <c r="F171"/>
  <c r="F170" s="1"/>
  <c r="D171"/>
  <c r="D170" s="1"/>
  <c r="E168"/>
  <c r="F168"/>
  <c r="D168"/>
  <c r="E160"/>
  <c r="F160"/>
  <c r="D160"/>
  <c r="E207"/>
  <c r="F207"/>
  <c r="F134"/>
  <c r="E134"/>
  <c r="F126"/>
  <c r="E126"/>
  <c r="D126"/>
  <c r="E162"/>
  <c r="F162"/>
  <c r="D162"/>
  <c r="E148"/>
  <c r="F148"/>
  <c r="D148"/>
  <c r="E120"/>
  <c r="F120"/>
  <c r="D120"/>
  <c r="E118"/>
  <c r="F118"/>
  <c r="D118"/>
  <c r="E114"/>
  <c r="F114"/>
  <c r="D114"/>
  <c r="E112"/>
  <c r="F112"/>
  <c r="D112"/>
  <c r="E101"/>
  <c r="E100" s="1"/>
  <c r="E99" s="1"/>
  <c r="F101"/>
  <c r="F100" s="1"/>
  <c r="F99" s="1"/>
  <c r="D101"/>
  <c r="E67"/>
  <c r="F67"/>
  <c r="F66" s="1"/>
  <c r="D67"/>
  <c r="E64"/>
  <c r="F64"/>
  <c r="D64"/>
  <c r="E62"/>
  <c r="F62"/>
  <c r="D62"/>
  <c r="D61" s="1"/>
  <c r="E54"/>
  <c r="F54"/>
  <c r="D54"/>
  <c r="E52"/>
  <c r="F52"/>
  <c r="D52"/>
  <c r="E44"/>
  <c r="F44"/>
  <c r="D44"/>
  <c r="F42"/>
  <c r="E40"/>
  <c r="F40"/>
  <c r="D40"/>
  <c r="E38"/>
  <c r="F38"/>
  <c r="F37" s="1"/>
  <c r="F36" s="1"/>
  <c r="D38"/>
  <c r="E183"/>
  <c r="F183"/>
  <c r="D183"/>
  <c r="E83"/>
  <c r="E82" s="1"/>
  <c r="F83"/>
  <c r="F82" s="1"/>
  <c r="E77"/>
  <c r="F77"/>
  <c r="E75"/>
  <c r="F75"/>
  <c r="E141"/>
  <c r="F141"/>
  <c r="E140"/>
  <c r="F140"/>
  <c r="D141"/>
  <c r="D140" s="1"/>
  <c r="D193"/>
  <c r="D146"/>
  <c r="E50"/>
  <c r="F50"/>
  <c r="D50"/>
  <c r="E48"/>
  <c r="E47"/>
  <c r="F48"/>
  <c r="D48"/>
  <c r="D47" s="1"/>
  <c r="D46" s="1"/>
  <c r="F56"/>
  <c r="E56"/>
  <c r="D56"/>
  <c r="F191"/>
  <c r="E191"/>
  <c r="D191"/>
  <c r="F193"/>
  <c r="E193"/>
  <c r="E30"/>
  <c r="E29" s="1"/>
  <c r="F30"/>
  <c r="F29" s="1"/>
  <c r="D30"/>
  <c r="D29" s="1"/>
  <c r="E189"/>
  <c r="F189"/>
  <c r="D189"/>
  <c r="E73"/>
  <c r="F73"/>
  <c r="F72" s="1"/>
  <c r="E170"/>
  <c r="F166"/>
  <c r="D166"/>
  <c r="E187"/>
  <c r="F187"/>
  <c r="D187"/>
  <c r="E198"/>
  <c r="E197" s="1"/>
  <c r="F198"/>
  <c r="F197" s="1"/>
  <c r="D198"/>
  <c r="D197" s="1"/>
  <c r="E195"/>
  <c r="F195"/>
  <c r="D195"/>
  <c r="E151"/>
  <c r="E150" s="1"/>
  <c r="F151"/>
  <c r="E138"/>
  <c r="F138"/>
  <c r="D138"/>
  <c r="E136"/>
  <c r="F136"/>
  <c r="E132"/>
  <c r="F132"/>
  <c r="E128"/>
  <c r="F128"/>
  <c r="E124"/>
  <c r="F124"/>
  <c r="E122"/>
  <c r="F122"/>
  <c r="E116"/>
  <c r="F116"/>
  <c r="E110"/>
  <c r="E109" s="1"/>
  <c r="E108" s="1"/>
  <c r="F110"/>
  <c r="F109" s="1"/>
  <c r="E97"/>
  <c r="F97"/>
  <c r="F96" s="1"/>
  <c r="E96"/>
  <c r="E94"/>
  <c r="F94"/>
  <c r="E93"/>
  <c r="E92" s="1"/>
  <c r="F93"/>
  <c r="F92" s="1"/>
  <c r="E90"/>
  <c r="F90"/>
  <c r="F86" s="1"/>
  <c r="F85" s="1"/>
  <c r="E86"/>
  <c r="E85" s="1"/>
  <c r="D90"/>
  <c r="D86" s="1"/>
  <c r="D85" s="1"/>
  <c r="E80"/>
  <c r="E79" s="1"/>
  <c r="F80"/>
  <c r="F79" s="1"/>
  <c r="E59"/>
  <c r="F59"/>
  <c r="D59"/>
  <c r="E61"/>
  <c r="D136"/>
  <c r="D134"/>
  <c r="D132"/>
  <c r="D128"/>
  <c r="D124"/>
  <c r="D122"/>
  <c r="D116"/>
  <c r="D110"/>
  <c r="D97"/>
  <c r="D96" s="1"/>
  <c r="D94"/>
  <c r="D93" s="1"/>
  <c r="D83"/>
  <c r="D82" s="1"/>
  <c r="D80"/>
  <c r="D79" s="1"/>
  <c r="D77"/>
  <c r="D75"/>
  <c r="D73"/>
  <c r="F145"/>
  <c r="E66"/>
  <c r="E206"/>
  <c r="F206"/>
  <c r="D66"/>
  <c r="F47"/>
  <c r="F46" s="1"/>
  <c r="E72"/>
  <c r="E71" s="1"/>
  <c r="E58"/>
  <c r="E46"/>
  <c r="D145"/>
  <c r="F61"/>
  <c r="F58" s="1"/>
  <c r="D37"/>
  <c r="D36" s="1"/>
  <c r="E37"/>
  <c r="E36" s="1"/>
  <c r="D72" l="1"/>
  <c r="D109"/>
  <c r="D108" s="1"/>
  <c r="F108"/>
  <c r="F150"/>
  <c r="D92"/>
  <c r="D58"/>
  <c r="F71"/>
  <c r="F28"/>
  <c r="D71"/>
  <c r="E28"/>
  <c r="E182"/>
  <c r="E144" s="1"/>
  <c r="E143" s="1"/>
  <c r="D182"/>
  <c r="D144" s="1"/>
  <c r="D143" s="1"/>
  <c r="F182"/>
  <c r="F144" l="1"/>
  <c r="F143" s="1"/>
  <c r="F27" s="1"/>
  <c r="D28"/>
  <c r="D27" s="1"/>
  <c r="E27"/>
</calcChain>
</file>

<file path=xl/sharedStrings.xml><?xml version="1.0" encoding="utf-8"?>
<sst xmlns="http://schemas.openxmlformats.org/spreadsheetml/2006/main" count="392" uniqueCount="369">
  <si>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</si>
  <si>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</si>
  <si>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</si>
  <si>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</si>
  <si>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</si>
  <si>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</si>
  <si>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</si>
  <si>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</si>
  <si>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</si>
  <si>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</si>
  <si>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</si>
  <si>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</si>
  <si>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</si>
  <si>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</si>
  <si>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</si>
  <si>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</si>
  <si>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</si>
  <si>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</si>
  <si>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</si>
  <si>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</si>
  <si>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</si>
  <si>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</si>
  <si>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</si>
  <si>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</si>
  <si>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</si>
  <si>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</si>
  <si>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</si>
  <si>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</si>
  <si>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</si>
  <si>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</si>
  <si>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</si>
  <si>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</si>
  <si>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</si>
  <si>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</si>
  <si>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</si>
  <si>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</si>
  <si>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</si>
  <si>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</si>
  <si>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</si>
  <si>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</si>
  <si>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</si>
  <si>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</si>
  <si>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</si>
  <si>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</si>
  <si>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</si>
  <si>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</si>
  <si>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</si>
  <si>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</si>
  <si>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</si>
  <si>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</si>
  <si>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</si>
  <si>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</si>
  <si>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</si>
  <si>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</si>
  <si>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</si>
  <si>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</si>
  <si>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</si>
  <si>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</si>
  <si>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</si>
  <si>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</si>
  <si>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</si>
  <si>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</si>
  <si>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</si>
  <si>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</si>
  <si>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</si>
  <si>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</si>
  <si>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</si>
  <si>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</si>
  <si>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</si>
  <si>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</si>
  <si>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</si>
  <si>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</si>
  <si>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</si>
  <si>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</si>
  <si>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</si>
  <si>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</si>
  <si>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</si>
  <si>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</si>
  <si>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</si>
  <si>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</si>
  <si>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</si>
  <si>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</si>
  <si>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</si>
  <si>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</si>
  <si>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</si>
  <si>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</si>
  <si>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</si>
  <si>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</si>
  <si>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</si>
  <si>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</si>
  <si>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</si>
  <si>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</si>
  <si>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</si>
  <si>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</si>
  <si>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</si>
  <si>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</si>
  <si>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</si>
  <si>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</si>
  <si>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15001 </t>
    </r>
    <r>
      <rPr>
        <sz val="10"/>
        <rFont val="Times New Roman"/>
        <family val="1"/>
        <charset val="204"/>
      </rPr>
      <t>00 0000 150</t>
    </r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</si>
  <si>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35930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</si>
  <si>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>30029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</si>
  <si>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35082 </t>
    </r>
    <r>
      <rPr>
        <sz val="10"/>
        <rFont val="Times New Roman"/>
        <family val="1"/>
        <charset val="204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</si>
  <si>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</si>
  <si>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39999 </t>
    </r>
    <r>
      <rPr>
        <sz val="10"/>
        <rFont val="Times New Roman"/>
        <family val="1"/>
        <charset val="204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</si>
  <si>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</si>
  <si>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</si>
  <si>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</si>
  <si>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20000</t>
    </r>
    <r>
      <rPr>
        <b/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</si>
  <si>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30000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</si>
  <si>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  <charset val="204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</si>
  <si>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40000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</si>
  <si>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</si>
  <si>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</si>
  <si>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</si>
  <si>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</si>
  <si>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</si>
  <si>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</si>
  <si>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</si>
  <si>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</si>
  <si>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</si>
  <si>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</si>
  <si>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</si>
  <si>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</si>
  <si>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</si>
  <si>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</si>
  <si>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</si>
  <si>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</si>
  <si>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</si>
  <si>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</si>
  <si>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</si>
  <si>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</si>
  <si>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</si>
  <si>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</si>
  <si>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</si>
  <si>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</si>
  <si>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</si>
  <si>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</si>
  <si>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</si>
  <si>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</si>
  <si>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</si>
  <si>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</si>
  <si>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</si>
  <si>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</si>
  <si>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</si>
  <si>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</si>
  <si>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</si>
  <si>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</si>
  <si>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</si>
  <si>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</si>
  <si>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</si>
  <si>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</si>
  <si>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</si>
  <si>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</si>
  <si>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</si>
  <si>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</si>
  <si>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</si>
  <si>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</si>
  <si>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</si>
  <si>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</si>
  <si>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</si>
  <si>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</si>
  <si>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</si>
  <si>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</si>
  <si>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</si>
  <si>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</si>
  <si>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</si>
  <si>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</si>
  <si>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</si>
  <si>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</si>
  <si>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</si>
  <si>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</si>
  <si>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</si>
  <si>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</si>
  <si>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</si>
  <si>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</si>
  <si>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</si>
  <si>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</si>
  <si>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</si>
  <si>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</si>
  <si>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</si>
  <si>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</si>
  <si>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</si>
  <si>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</si>
  <si>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</si>
  <si>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</si>
  <si>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</si>
  <si>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</si>
  <si>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</si>
  <si>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</si>
  <si>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</si>
  <si>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</si>
  <si>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</si>
  <si>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</si>
  <si>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</si>
  <si>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</si>
  <si>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</si>
  <si>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</si>
  <si>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</si>
  <si>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</si>
  <si>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</si>
  <si>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</si>
  <si>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</si>
  <si>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</si>
  <si>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</si>
  <si>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</si>
  <si>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</si>
  <si>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</si>
  <si>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</si>
  <si>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</si>
  <si>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</si>
  <si>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</si>
  <si>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</si>
  <si>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</si>
  <si>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</si>
  <si>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</si>
  <si>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</si>
  <si>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</si>
  <si>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</si>
  <si>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000 2 02 20216 14 0000 150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</si>
  <si>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</si>
  <si>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</si>
  <si>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</si>
  <si>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</si>
  <si>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</si>
  <si>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</si>
  <si>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</si>
  <si>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</si>
  <si>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</si>
  <si>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</si>
  <si>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</si>
  <si>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</si>
  <si>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30029 14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</si>
  <si>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</si>
  <si>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35082 14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</si>
  <si>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</si>
  <si>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</si>
  <si>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</si>
  <si>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</si>
  <si>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35930 14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</si>
  <si>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</si>
  <si>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</si>
  <si>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</si>
  <si>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</si>
  <si>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</si>
  <si>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</si>
  <si>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</si>
  <si>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</t>
    </r>
    <r>
      <rPr>
        <sz val="10"/>
        <rFont val="Times New Roman"/>
        <family val="1"/>
        <charset val="204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</si>
  <si>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</si>
  <si>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</si>
  <si>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</si>
  <si>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</si>
  <si>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</si>
  <si>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</si>
  <si>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</si>
  <si>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</si>
  <si>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</si>
  <si>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</si>
  <si>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</si>
  <si>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</si>
  <si>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</si>
  <si>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</si>
  <si>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</si>
  <si>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</si>
  <si>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</si>
  <si>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</si>
  <si>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</si>
  <si>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</si>
  <si>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</si>
  <si>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</si>
  <si>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</si>
  <si>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</si>
  <si>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</si>
  <si>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</si>
  <si>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</si>
  <si>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</si>
  <si>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</si>
  <si>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</si>
  <si>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15001 14</t>
    </r>
    <r>
      <rPr>
        <sz val="10"/>
        <rFont val="Times New Roman"/>
        <family val="1"/>
        <charset val="204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</si>
  <si>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</si>
  <si>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</si>
  <si>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</si>
  <si>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</si>
  <si>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</si>
  <si>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</si>
  <si>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</si>
  <si>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</si>
  <si>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</si>
  <si>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</si>
  <si>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</si>
  <si>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</si>
  <si>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</si>
  <si>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</si>
  <si>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</si>
  <si>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</si>
  <si>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</si>
  <si>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</si>
  <si>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</si>
  <si>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</si>
  <si>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</si>
  <si>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</si>
  <si>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</si>
  <si>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</si>
  <si>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</si>
  <si>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</si>
  <si>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</si>
  <si>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</si>
  <si>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</si>
  <si>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</si>
  <si>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</si>
  <si>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</si>
  <si>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</si>
  <si>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</si>
  <si>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</si>
  <si>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</si>
  <si>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</si>
  <si>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</si>
  <si>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</si>
  <si>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</si>
  <si>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>на  2023 год и на плановый период 2024  и 2025 годов"</t>
  </si>
  <si>
    <t xml:space="preserve"> бюджетов Российской Федерации на 2023 год и на плановый период 2024 и 2025 годов</t>
  </si>
  <si>
    <t>2025 год</t>
  </si>
  <si>
    <t>000 1 16 01153 01 0000 140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</si>
  <si>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</si>
  <si>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</si>
  <si>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 их прав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</si>
  <si>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49999 </t>
    </r>
    <r>
      <rPr>
        <sz val="10"/>
        <rFont val="Times New Roman"/>
        <family val="1"/>
        <charset val="204"/>
      </rPr>
      <t>00 0000 150</t>
    </r>
  </si>
  <si>
    <t xml:space="preserve">Прочие межбюджетные трансферты,передаваемые бюджетам </t>
  </si>
  <si>
    <r>
      <t xml:space="preserve">000 2 02 </t>
    </r>
    <r>
      <rPr>
        <sz val="10"/>
        <color indexed="8"/>
        <rFont val="Times New Roman"/>
        <family val="1"/>
        <charset val="204"/>
      </rPr>
      <t>49999 14</t>
    </r>
    <r>
      <rPr>
        <sz val="10"/>
        <rFont val="Times New Roman"/>
        <family val="1"/>
        <charset val="204"/>
      </rPr>
      <t xml:space="preserve"> 0000 150</t>
    </r>
  </si>
  <si>
    <t>Прочие межбюджетные трансферты,передаваемые бюджетам  муниципальных округов ( прочие межбюджетные трансферты, передаваемые бюджетам на приобретение и установку детских игровых комплексов)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</si>
  <si>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 - дорожной сети муниципальных образований Тверской области)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</si>
  <si>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ремонт дворовых территорий многоквартирных домов, проездов к дворовым территориям многоквартирных домов населённых пунктов)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</si>
  <si>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</si>
  <si>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природных территориях, а также вреда, причинённого водным объектам), подлежащие засчислению в бюджет муниципального образования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</si>
  <si>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</si>
  <si>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</si>
  <si>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</si>
  <si>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</si>
  <si>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Субсидии бюджетам муниципальных округов  на реализацию программ по поддержке местных инициатив в Тверской области</t>
  </si>
  <si>
    <t>Приложение №  2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</si>
  <si>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</si>
  <si>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</si>
  <si>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</si>
  <si>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</si>
  <si>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№ 193   от 21 декабря  2022г.</t>
  </si>
  <si>
    <t xml:space="preserve">на 2023 год и на плановый период 2024 и 2025 годов" </t>
  </si>
  <si>
    <t>от  21 декабря 2022г.  № 193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</si>
  <si>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капитальный ремонт и ремонт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</si>
  <si>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000 2 02 49999 14 0000 150</t>
  </si>
  <si>
    <t>Прочие межбюджетные трансферты, передаваемые бюджетам  муниципальных округов ( прочие межбюджетные трансферты, передаваемые бюджетам на реализацию образовательных проектов в рамках школьных инициатив Тверской области)</t>
  </si>
  <si>
    <t>000 2 02 25467 14 0000 150</t>
  </si>
  <si>
    <t>Субсидии бюджетам муниципальных округов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</si>
  <si>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000 2 02 25467 00 0000 150</t>
  </si>
  <si>
    <t>Субсидии бюджетам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</si>
  <si>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 xml:space="preserve">от    11.05. 2023г.   № 212  </t>
  </si>
  <si>
    <t>000 1 14 06300 00 0000 430</t>
  </si>
  <si>
    <t>Плата за увеличение площади земельных участков, находящхся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</si>
  <si>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</si>
  <si>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</si>
  <si>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000 1 14 06312 14 0000 430</t>
  </si>
  <si>
    <t>Плата за увеличение площади земельных участков, находящхся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</si>
  <si>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</si>
  <si>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</si>
  <si>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округов,  в части приватизации нефинансовых активов имущества казны</t>
  </si>
  <si>
    <t>000 1 14 13040 14 0000 410</t>
  </si>
  <si>
    <t>000 2 02 25519 00 0000 150</t>
  </si>
  <si>
    <t>Субсидии бюджетам на поддержку отрасли культуры</t>
  </si>
  <si>
    <t>000 2 02 25519 14 0000 150</t>
  </si>
  <si>
    <t>Субсидии бюджетам муниципальных округов на поддержку отрасли культуры</t>
  </si>
  <si>
    <t>Прочие межбюджетные трансферты, передаваемые бюджетам  муниципальных округов ( прочие межбюджетные трансферты, передаваемые бюджетам на реализацию мероприятий по ообращениям, поступающим к депутатам Законодательного Собрания тверской области)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</si>
</sst>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164" fontId="6" fillId="0" borderId="3" xfId="0" applyNumberFormat="1" applyFont="1" applyBorder="1"/>
    <xf numFmtId="0" fontId="1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165" fontId="6" fillId="0" borderId="5" xfId="0" applyNumberFormat="1" applyFont="1" applyFill="1" applyBorder="1" applyAlignment="1">
      <alignment horizontal="right" wrapText="1"/>
    </xf>
    <xf numFmtId="165" fontId="6" fillId="0" borderId="7" xfId="0" applyNumberFormat="1" applyFont="1" applyBorder="1" applyAlignment="1">
      <alignment horizontal="right" wrapText="1"/>
    </xf>
    <xf numFmtId="165" fontId="6" fillId="0" borderId="1" xfId="0" applyNumberFormat="1" applyFont="1" applyBorder="1"/>
    <xf numFmtId="165" fontId="5" fillId="0" borderId="1" xfId="0" applyNumberFormat="1" applyFont="1" applyBorder="1"/>
    <xf numFmtId="165" fontId="5" fillId="0" borderId="3" xfId="0" applyNumberFormat="1" applyFont="1" applyBorder="1"/>
    <xf numFmtId="165" fontId="6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6" fillId="0" borderId="4" xfId="0" applyNumberFormat="1" applyFont="1" applyBorder="1"/>
    <xf numFmtId="165" fontId="5" fillId="0" borderId="4" xfId="0" applyNumberFormat="1" applyFont="1" applyBorder="1"/>
    <xf numFmtId="165" fontId="9" fillId="0" borderId="5" xfId="0" applyNumberFormat="1" applyFont="1" applyFill="1" applyBorder="1"/>
    <xf numFmtId="165" fontId="9" fillId="0" borderId="6" xfId="0" applyNumberFormat="1" applyFont="1" applyFill="1" applyBorder="1"/>
    <xf numFmtId="165" fontId="9" fillId="0" borderId="8" xfId="0" applyNumberFormat="1" applyFont="1" applyBorder="1"/>
    <xf numFmtId="165" fontId="6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3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topLeftCell="A11" workbookViewId="0">
      <selection activeCell="D27" sqref="D27"/>
    </sheetView>
  </sheetViews>
  <sheetFormatPr defaultRowHeight="12.75"/>
  <cols>
    <col min="1" max="1" width="1.28515625" customWidth="1"/>
    <col min="2" max="2" width="26.140625" customWidth="1"/>
    <col min="3" max="3" width="50.7109375" customWidth="1"/>
    <col min="4" max="4" width="10.7109375" customWidth="1"/>
    <col min="5" max="5" width="11.28515625" customWidth="1"/>
    <col min="6" max="6" width="11" customWidth="1"/>
  </cols>
  <sheetData>
    <row r="1" spans="2:6">
      <c r="B1" s="65" t="s">
        <v>338</v>
      </c>
      <c r="C1" s="65"/>
      <c r="D1" s="65"/>
      <c r="E1" s="65"/>
      <c r="F1" s="65"/>
    </row>
    <row r="2" spans="2:6">
      <c r="B2" s="65" t="s">
        <v>339</v>
      </c>
      <c r="C2" s="65"/>
      <c r="D2" s="65"/>
      <c r="E2" s="65"/>
      <c r="F2" s="65"/>
    </row>
    <row r="3" spans="2:6">
      <c r="B3" s="65" t="s">
        <v>340</v>
      </c>
      <c r="C3" s="65"/>
      <c r="D3" s="65"/>
      <c r="E3" s="65"/>
      <c r="F3" s="65"/>
    </row>
    <row r="4" spans="2:6">
      <c r="B4" s="65" t="s">
        <v>341</v>
      </c>
      <c r="C4" s="65"/>
      <c r="D4" s="65"/>
      <c r="E4" s="65"/>
      <c r="F4" s="65"/>
    </row>
    <row r="5" spans="2:6">
      <c r="B5" s="65" t="s">
        <v>343</v>
      </c>
      <c r="C5" s="65"/>
      <c r="D5" s="65"/>
      <c r="E5" s="65"/>
      <c r="F5" s="65"/>
    </row>
    <row r="6" spans="2:6">
      <c r="B6" s="65" t="s">
        <v>342</v>
      </c>
      <c r="C6" s="65"/>
      <c r="D6" s="65"/>
      <c r="E6" s="65"/>
      <c r="F6" s="65"/>
    </row>
    <row r="7" spans="2:6">
      <c r="B7" s="65" t="s">
        <v>170</v>
      </c>
      <c r="C7" s="65"/>
      <c r="D7" s="65"/>
      <c r="E7" s="65"/>
      <c r="F7" s="65"/>
    </row>
    <row r="8" spans="2:6">
      <c r="B8" s="65" t="s">
        <v>344</v>
      </c>
      <c r="C8" s="65"/>
      <c r="D8" s="65"/>
      <c r="E8" s="65"/>
      <c r="F8" s="65"/>
    </row>
    <row r="9" spans="2:6">
      <c r="B9" s="65" t="s">
        <v>353</v>
      </c>
      <c r="C9" s="65"/>
      <c r="D9" s="65"/>
      <c r="E9" s="65"/>
      <c r="F9" s="65"/>
    </row>
    <row r="11" spans="2:6">
      <c r="B11" s="65" t="s">
        <v>316</v>
      </c>
      <c r="C11" s="65"/>
      <c r="D11" s="65"/>
      <c r="E11" s="65"/>
      <c r="F11" s="65"/>
    </row>
    <row r="12" spans="2:6">
      <c r="B12" s="65" t="s">
        <v>278</v>
      </c>
      <c r="C12" s="65"/>
      <c r="D12" s="65"/>
      <c r="E12" s="65"/>
      <c r="F12" s="65"/>
    </row>
    <row r="13" spans="2:6">
      <c r="B13" s="65" t="s">
        <v>291</v>
      </c>
      <c r="C13" s="65"/>
      <c r="D13" s="65"/>
      <c r="E13" s="65"/>
      <c r="F13" s="65"/>
    </row>
    <row r="14" spans="2:6">
      <c r="B14" s="65" t="s">
        <v>345</v>
      </c>
      <c r="C14" s="65"/>
      <c r="D14" s="65"/>
      <c r="E14" s="65"/>
      <c r="F14" s="65"/>
    </row>
    <row r="15" spans="2:6">
      <c r="B15" s="65" t="s">
        <v>82</v>
      </c>
      <c r="C15" s="65"/>
      <c r="D15" s="65"/>
      <c r="E15" s="65"/>
      <c r="F15" s="65"/>
    </row>
    <row r="16" spans="2:6">
      <c r="B16" s="65" t="s">
        <v>170</v>
      </c>
      <c r="C16" s="65"/>
      <c r="D16" s="65"/>
      <c r="E16" s="65"/>
      <c r="F16" s="65"/>
    </row>
    <row r="17" spans="2:6">
      <c r="B17" s="65" t="s">
        <v>318</v>
      </c>
      <c r="C17" s="65"/>
      <c r="D17" s="65"/>
      <c r="E17" s="65"/>
      <c r="F17" s="65"/>
    </row>
    <row r="19" spans="2:6" ht="6.75" customHeight="1">
      <c r="B19" s="68"/>
      <c r="C19" s="69"/>
      <c r="D19" s="69"/>
      <c r="E19" s="1"/>
      <c r="F19" s="1"/>
    </row>
    <row r="20" spans="2:6" ht="17.25" customHeight="1">
      <c r="B20" s="78" t="s">
        <v>81</v>
      </c>
      <c r="C20" s="79"/>
      <c r="D20" s="79"/>
      <c r="E20" s="80"/>
      <c r="F20" s="80"/>
    </row>
    <row r="21" spans="2:6" ht="15" customHeight="1">
      <c r="B21" s="78" t="s">
        <v>65</v>
      </c>
      <c r="C21" s="79"/>
      <c r="D21" s="79"/>
      <c r="E21" s="80"/>
      <c r="F21" s="80"/>
    </row>
    <row r="22" spans="2:6" ht="15.75" customHeight="1">
      <c r="B22" s="78" t="s">
        <v>319</v>
      </c>
      <c r="C22" s="79"/>
      <c r="D22" s="79"/>
      <c r="E22" s="80"/>
      <c r="F22" s="80"/>
    </row>
    <row r="23" spans="2:6" ht="13.5" customHeight="1">
      <c r="B23" s="3"/>
      <c r="C23" s="4"/>
      <c r="D23" s="4"/>
    </row>
    <row r="24" spans="2:6" ht="15.75" customHeight="1">
      <c r="B24" s="70" t="s">
        <v>66</v>
      </c>
      <c r="C24" s="74" t="s">
        <v>67</v>
      </c>
      <c r="D24" s="75" t="s">
        <v>68</v>
      </c>
      <c r="E24" s="76"/>
      <c r="F24" s="77"/>
    </row>
    <row r="25" spans="2:6" ht="18" customHeight="1">
      <c r="B25" s="72"/>
      <c r="C25" s="72"/>
      <c r="D25" s="70" t="s">
        <v>169</v>
      </c>
      <c r="E25" s="66" t="s">
        <v>317</v>
      </c>
      <c r="F25" s="66" t="s">
        <v>320</v>
      </c>
    </row>
    <row r="26" spans="2:6" ht="0.75" hidden="1" customHeight="1">
      <c r="B26" s="73"/>
      <c r="C26" s="73"/>
      <c r="D26" s="71"/>
      <c r="E26" s="67"/>
      <c r="F26" s="67"/>
    </row>
    <row r="27" spans="2:6" ht="19.5" customHeight="1" thickBot="1">
      <c r="B27" s="23"/>
      <c r="C27" s="24" t="s">
        <v>1</v>
      </c>
      <c r="D27" s="43">
        <f>D28+D143</f>
        <v>533585.1</v>
      </c>
      <c r="E27" s="43">
        <f>E28+E143</f>
        <v>500743.69999999995</v>
      </c>
      <c r="F27" s="43">
        <f>F28+F143</f>
        <v>492342.1</v>
      </c>
    </row>
    <row r="28" spans="2:6" ht="20.25" customHeight="1" thickBot="1">
      <c r="B28" s="25" t="s">
        <v>2</v>
      </c>
      <c r="C28" s="26" t="s">
        <v>5</v>
      </c>
      <c r="D28" s="44">
        <f>D29+D36+D46+D58+D66+D71+D85+D92+D99+D108+D140</f>
        <v>187323.9</v>
      </c>
      <c r="E28" s="44">
        <f>E29+E36+E46+E58+E66+E71+E85+E92+E99+E108</f>
        <v>188399.09999999998</v>
      </c>
      <c r="F28" s="44">
        <f>F29+F36+F46+F58+F66+F71+F85+F92+F99+F108</f>
        <v>192836.9</v>
      </c>
    </row>
    <row r="29" spans="2:6" ht="19.5" customHeight="1">
      <c r="B29" s="29" t="s">
        <v>6</v>
      </c>
      <c r="C29" s="36" t="s">
        <v>29</v>
      </c>
      <c r="D29" s="45">
        <f>D30</f>
        <v>121547.2</v>
      </c>
      <c r="E29" s="45">
        <f>E30</f>
        <v>123636.9</v>
      </c>
      <c r="F29" s="45">
        <f>F30</f>
        <v>125767.6</v>
      </c>
    </row>
    <row r="30" spans="2:6" ht="18.75" customHeight="1">
      <c r="B30" s="29" t="s">
        <v>7</v>
      </c>
      <c r="C30" s="31" t="s">
        <v>8</v>
      </c>
      <c r="D30" s="45">
        <f>D31+D32+D33+D34+D35</f>
        <v>121547.2</v>
      </c>
      <c r="E30" s="45">
        <f>E31+E32+E33+E34+E35</f>
        <v>123636.9</v>
      </c>
      <c r="F30" s="45">
        <f>F31+F32+F33+F34+F35</f>
        <v>125767.6</v>
      </c>
    </row>
    <row r="31" spans="2:6" ht="62.25" customHeight="1">
      <c r="B31" s="5" t="s">
        <v>9</v>
      </c>
      <c r="C31" s="6" t="s">
        <v>31</v>
      </c>
      <c r="D31" s="46">
        <v>120392</v>
      </c>
      <c r="E31" s="47">
        <v>122459</v>
      </c>
      <c r="F31" s="47">
        <v>124566</v>
      </c>
    </row>
    <row r="32" spans="2:6" ht="87.75" customHeight="1">
      <c r="B32" s="7" t="s">
        <v>10</v>
      </c>
      <c r="C32" s="8" t="s">
        <v>69</v>
      </c>
      <c r="D32" s="47">
        <v>480</v>
      </c>
      <c r="E32" s="47">
        <v>489</v>
      </c>
      <c r="F32" s="47">
        <v>499</v>
      </c>
    </row>
    <row r="33" spans="2:6" ht="36.75" customHeight="1">
      <c r="B33" s="7" t="s">
        <v>60</v>
      </c>
      <c r="C33" s="8" t="s">
        <v>61</v>
      </c>
      <c r="D33" s="47">
        <v>641</v>
      </c>
      <c r="E33" s="47">
        <v>654</v>
      </c>
      <c r="F33" s="47">
        <v>667</v>
      </c>
    </row>
    <row r="34" spans="2:6" ht="78" customHeight="1">
      <c r="B34" s="7" t="s">
        <v>32</v>
      </c>
      <c r="C34" s="10" t="s">
        <v>70</v>
      </c>
      <c r="D34" s="47">
        <v>34.200000000000003</v>
      </c>
      <c r="E34" s="47">
        <v>34.9</v>
      </c>
      <c r="F34" s="47">
        <v>35.6</v>
      </c>
    </row>
    <row r="35" spans="2:6" ht="42.75" hidden="1" customHeight="1">
      <c r="B35" s="7" t="s">
        <v>266</v>
      </c>
      <c r="C35" s="10" t="s">
        <v>267</v>
      </c>
      <c r="D35" s="47"/>
      <c r="E35" s="47"/>
      <c r="F35" s="47"/>
    </row>
    <row r="36" spans="2:6" ht="24.75" customHeight="1">
      <c r="B36" s="30" t="s">
        <v>84</v>
      </c>
      <c r="C36" s="35" t="s">
        <v>85</v>
      </c>
      <c r="D36" s="48">
        <f>D37</f>
        <v>23719.9</v>
      </c>
      <c r="E36" s="48">
        <f>E37</f>
        <v>24418.3</v>
      </c>
      <c r="F36" s="48">
        <f>F37</f>
        <v>25741.5</v>
      </c>
    </row>
    <row r="37" spans="2:6" ht="24.75" customHeight="1">
      <c r="B37" s="30" t="s">
        <v>86</v>
      </c>
      <c r="C37" s="35" t="s">
        <v>87</v>
      </c>
      <c r="D37" s="48">
        <f>D38+D40+D42+D44</f>
        <v>23719.9</v>
      </c>
      <c r="E37" s="48">
        <f>E38+E40+E42+E44</f>
        <v>24418.3</v>
      </c>
      <c r="F37" s="48">
        <f>F38+F40+F42+F44</f>
        <v>25741.5</v>
      </c>
    </row>
    <row r="38" spans="2:6" ht="65.25" customHeight="1">
      <c r="B38" s="7" t="s">
        <v>88</v>
      </c>
      <c r="C38" s="10" t="s">
        <v>91</v>
      </c>
      <c r="D38" s="47">
        <f>D39</f>
        <v>11792.9</v>
      </c>
      <c r="E38" s="47">
        <f>E39</f>
        <v>11649.6</v>
      </c>
      <c r="F38" s="47">
        <f>F39</f>
        <v>12311</v>
      </c>
    </row>
    <row r="39" spans="2:6" ht="89.25" customHeight="1">
      <c r="B39" s="7" t="s">
        <v>153</v>
      </c>
      <c r="C39" s="10" t="s">
        <v>154</v>
      </c>
      <c r="D39" s="47">
        <v>11792.9</v>
      </c>
      <c r="E39" s="47">
        <v>11649.6</v>
      </c>
      <c r="F39" s="47">
        <v>12311</v>
      </c>
    </row>
    <row r="40" spans="2:6" ht="75.75" customHeight="1">
      <c r="B40" s="7" t="s">
        <v>89</v>
      </c>
      <c r="C40" s="10" t="s">
        <v>92</v>
      </c>
      <c r="D40" s="47">
        <f>D41</f>
        <v>74.599999999999994</v>
      </c>
      <c r="E40" s="47">
        <f>E41</f>
        <v>79.599999999999994</v>
      </c>
      <c r="F40" s="47">
        <f>F41</f>
        <v>81.900000000000006</v>
      </c>
    </row>
    <row r="41" spans="2:6" ht="114" customHeight="1">
      <c r="B41" s="7" t="s">
        <v>155</v>
      </c>
      <c r="C41" s="10" t="s">
        <v>156</v>
      </c>
      <c r="D41" s="47">
        <v>74.599999999999994</v>
      </c>
      <c r="E41" s="47">
        <v>79.599999999999994</v>
      </c>
      <c r="F41" s="47">
        <v>81.900000000000006</v>
      </c>
    </row>
    <row r="42" spans="2:6" ht="65.25" customHeight="1">
      <c r="B42" s="7" t="s">
        <v>90</v>
      </c>
      <c r="C42" s="10" t="s">
        <v>93</v>
      </c>
      <c r="D42" s="47">
        <v>13267.9</v>
      </c>
      <c r="E42" s="47">
        <v>14214.8</v>
      </c>
      <c r="F42" s="47">
        <f>F43</f>
        <v>14864.6</v>
      </c>
    </row>
    <row r="43" spans="2:6" ht="103.5" customHeight="1">
      <c r="B43" s="7" t="s">
        <v>157</v>
      </c>
      <c r="C43" s="10" t="s">
        <v>158</v>
      </c>
      <c r="D43" s="47">
        <v>13267.9</v>
      </c>
      <c r="E43" s="47">
        <v>14214.8</v>
      </c>
      <c r="F43" s="47">
        <v>14864.6</v>
      </c>
    </row>
    <row r="44" spans="2:6" ht="63.75" customHeight="1">
      <c r="B44" s="7" t="s">
        <v>94</v>
      </c>
      <c r="C44" s="10" t="s">
        <v>95</v>
      </c>
      <c r="D44" s="47">
        <f>D45</f>
        <v>-1415.5</v>
      </c>
      <c r="E44" s="47">
        <f>E45</f>
        <v>-1525.7</v>
      </c>
      <c r="F44" s="47">
        <f>F45</f>
        <v>-1516</v>
      </c>
    </row>
    <row r="45" spans="2:6" ht="102" customHeight="1">
      <c r="B45" s="7" t="s">
        <v>159</v>
      </c>
      <c r="C45" s="10" t="s">
        <v>160</v>
      </c>
      <c r="D45" s="47">
        <v>-1415.5</v>
      </c>
      <c r="E45" s="47">
        <v>-1525.7</v>
      </c>
      <c r="F45" s="47">
        <v>-1516</v>
      </c>
    </row>
    <row r="46" spans="2:6" ht="21.75" customHeight="1">
      <c r="B46" s="30" t="s">
        <v>11</v>
      </c>
      <c r="C46" s="31" t="s">
        <v>12</v>
      </c>
      <c r="D46" s="48">
        <f>D47+D52+D54+D56</f>
        <v>8332.2999999999993</v>
      </c>
      <c r="E46" s="48">
        <f>E47+E52+E54+E56</f>
        <v>10384.799999999999</v>
      </c>
      <c r="F46" s="48">
        <f>F47+F52+F54+F56</f>
        <v>11019.3</v>
      </c>
    </row>
    <row r="47" spans="2:6" ht="27" customHeight="1">
      <c r="B47" s="7" t="s">
        <v>279</v>
      </c>
      <c r="C47" s="8" t="s">
        <v>280</v>
      </c>
      <c r="D47" s="47">
        <f>D48+D50</f>
        <v>3468.2999999999997</v>
      </c>
      <c r="E47" s="47">
        <f>E48+E50</f>
        <v>5169.8</v>
      </c>
      <c r="F47" s="47">
        <f>F48+F50</f>
        <v>5433.2999999999993</v>
      </c>
    </row>
    <row r="48" spans="2:6" ht="27.75" customHeight="1">
      <c r="B48" s="7" t="s">
        <v>281</v>
      </c>
      <c r="C48" s="8" t="s">
        <v>292</v>
      </c>
      <c r="D48" s="47">
        <f>D49</f>
        <v>2766.7</v>
      </c>
      <c r="E48" s="47">
        <f>E49</f>
        <v>4159.7</v>
      </c>
      <c r="F48" s="47">
        <f>F49</f>
        <v>4367.7</v>
      </c>
    </row>
    <row r="49" spans="2:6" ht="24" customHeight="1">
      <c r="B49" s="7" t="s">
        <v>282</v>
      </c>
      <c r="C49" s="8" t="s">
        <v>292</v>
      </c>
      <c r="D49" s="47">
        <v>2766.7</v>
      </c>
      <c r="E49" s="47">
        <v>4159.7</v>
      </c>
      <c r="F49" s="47">
        <v>4367.7</v>
      </c>
    </row>
    <row r="50" spans="2:6" ht="37.5" customHeight="1">
      <c r="B50" s="7" t="s">
        <v>283</v>
      </c>
      <c r="C50" s="8" t="s">
        <v>293</v>
      </c>
      <c r="D50" s="47">
        <f>D51</f>
        <v>701.6</v>
      </c>
      <c r="E50" s="47">
        <f>E51</f>
        <v>1010.1</v>
      </c>
      <c r="F50" s="47">
        <f>F51</f>
        <v>1065.5999999999999</v>
      </c>
    </row>
    <row r="51" spans="2:6" ht="51.75" customHeight="1">
      <c r="B51" s="7" t="s">
        <v>284</v>
      </c>
      <c r="C51" s="8" t="s">
        <v>294</v>
      </c>
      <c r="D51" s="47">
        <v>701.6</v>
      </c>
      <c r="E51" s="47">
        <v>1010.1</v>
      </c>
      <c r="F51" s="47">
        <v>1065.5999999999999</v>
      </c>
    </row>
    <row r="52" spans="2:6" ht="24.75" hidden="1" customHeight="1">
      <c r="B52" s="7" t="s">
        <v>43</v>
      </c>
      <c r="C52" s="8" t="s">
        <v>4</v>
      </c>
      <c r="D52" s="47">
        <f>D53</f>
        <v>0</v>
      </c>
      <c r="E52" s="47">
        <f>E53</f>
        <v>0</v>
      </c>
      <c r="F52" s="47">
        <f>F53</f>
        <v>0</v>
      </c>
    </row>
    <row r="53" spans="2:6" ht="26.25" hidden="1" customHeight="1">
      <c r="B53" s="7" t="s">
        <v>33</v>
      </c>
      <c r="C53" s="8" t="s">
        <v>4</v>
      </c>
      <c r="D53" s="47"/>
      <c r="E53" s="47"/>
      <c r="F53" s="47"/>
    </row>
    <row r="54" spans="2:6" ht="18.75" customHeight="1">
      <c r="B54" s="7" t="s">
        <v>44</v>
      </c>
      <c r="C54" s="11" t="s">
        <v>3</v>
      </c>
      <c r="D54" s="47">
        <f>D55</f>
        <v>44</v>
      </c>
      <c r="E54" s="47">
        <f>E55</f>
        <v>46</v>
      </c>
      <c r="F54" s="47">
        <f>F55</f>
        <v>49</v>
      </c>
    </row>
    <row r="55" spans="2:6" ht="18.75" customHeight="1">
      <c r="B55" s="7" t="s">
        <v>34</v>
      </c>
      <c r="C55" s="11" t="s">
        <v>3</v>
      </c>
      <c r="D55" s="47">
        <v>44</v>
      </c>
      <c r="E55" s="47">
        <v>46</v>
      </c>
      <c r="F55" s="47">
        <v>49</v>
      </c>
    </row>
    <row r="56" spans="2:6" ht="27" customHeight="1">
      <c r="B56" s="7" t="s">
        <v>58</v>
      </c>
      <c r="C56" s="8" t="s">
        <v>59</v>
      </c>
      <c r="D56" s="47">
        <f>D57</f>
        <v>4820</v>
      </c>
      <c r="E56" s="47">
        <f>E57</f>
        <v>5169</v>
      </c>
      <c r="F56" s="47">
        <f>F57</f>
        <v>5537</v>
      </c>
    </row>
    <row r="57" spans="2:6" ht="39" customHeight="1">
      <c r="B57" s="7" t="s">
        <v>264</v>
      </c>
      <c r="C57" s="8" t="s">
        <v>265</v>
      </c>
      <c r="D57" s="47">
        <v>4820</v>
      </c>
      <c r="E57" s="47">
        <v>5169</v>
      </c>
      <c r="F57" s="47">
        <v>5537</v>
      </c>
    </row>
    <row r="58" spans="2:6" ht="21.75" customHeight="1">
      <c r="B58" s="30" t="s">
        <v>171</v>
      </c>
      <c r="C58" s="31" t="s">
        <v>172</v>
      </c>
      <c r="D58" s="48">
        <f>D59+D61</f>
        <v>18700</v>
      </c>
      <c r="E58" s="48">
        <f>E59+E61</f>
        <v>18960</v>
      </c>
      <c r="F58" s="48">
        <f>F59+F61</f>
        <v>19226</v>
      </c>
    </row>
    <row r="59" spans="2:6" ht="22.5" customHeight="1">
      <c r="B59" s="7" t="s">
        <v>175</v>
      </c>
      <c r="C59" s="8" t="s">
        <v>173</v>
      </c>
      <c r="D59" s="47">
        <f>D60</f>
        <v>3376</v>
      </c>
      <c r="E59" s="47">
        <f>E60</f>
        <v>3406</v>
      </c>
      <c r="F59" s="47">
        <f>F60</f>
        <v>3436</v>
      </c>
    </row>
    <row r="60" spans="2:6" ht="38.25" customHeight="1">
      <c r="B60" s="7" t="s">
        <v>174</v>
      </c>
      <c r="C60" s="8" t="s">
        <v>176</v>
      </c>
      <c r="D60" s="47">
        <v>3376</v>
      </c>
      <c r="E60" s="47">
        <v>3406</v>
      </c>
      <c r="F60" s="47">
        <v>3436</v>
      </c>
    </row>
    <row r="61" spans="2:6" ht="20.25" customHeight="1">
      <c r="B61" s="7" t="s">
        <v>177</v>
      </c>
      <c r="C61" s="8" t="s">
        <v>178</v>
      </c>
      <c r="D61" s="47">
        <f>D62+D64</f>
        <v>15324</v>
      </c>
      <c r="E61" s="47">
        <f>E62+E64</f>
        <v>15554</v>
      </c>
      <c r="F61" s="47">
        <f>F62+F64</f>
        <v>15790</v>
      </c>
    </row>
    <row r="62" spans="2:6" ht="21" customHeight="1">
      <c r="B62" s="7" t="s">
        <v>179</v>
      </c>
      <c r="C62" s="8" t="s">
        <v>180</v>
      </c>
      <c r="D62" s="47">
        <f>D63</f>
        <v>9512</v>
      </c>
      <c r="E62" s="47">
        <f>E63</f>
        <v>9731</v>
      </c>
      <c r="F62" s="47">
        <f>F63</f>
        <v>9955</v>
      </c>
    </row>
    <row r="63" spans="2:6" ht="39.75" customHeight="1">
      <c r="B63" s="7" t="s">
        <v>181</v>
      </c>
      <c r="C63" s="8" t="s">
        <v>182</v>
      </c>
      <c r="D63" s="47">
        <v>9512</v>
      </c>
      <c r="E63" s="47">
        <v>9731</v>
      </c>
      <c r="F63" s="47">
        <v>9955</v>
      </c>
    </row>
    <row r="64" spans="2:6" ht="21.75" customHeight="1">
      <c r="B64" s="7" t="s">
        <v>183</v>
      </c>
      <c r="C64" s="8" t="s">
        <v>184</v>
      </c>
      <c r="D64" s="47">
        <f>D65</f>
        <v>5812</v>
      </c>
      <c r="E64" s="47">
        <f>E65</f>
        <v>5823</v>
      </c>
      <c r="F64" s="47">
        <f>F65</f>
        <v>5835</v>
      </c>
    </row>
    <row r="65" spans="2:6" ht="40.5" customHeight="1">
      <c r="B65" s="7" t="s">
        <v>185</v>
      </c>
      <c r="C65" s="8" t="s">
        <v>186</v>
      </c>
      <c r="D65" s="47">
        <v>5812</v>
      </c>
      <c r="E65" s="47">
        <v>5823</v>
      </c>
      <c r="F65" s="47">
        <v>5835</v>
      </c>
    </row>
    <row r="66" spans="2:6" ht="21.75" customHeight="1">
      <c r="B66" s="30" t="s">
        <v>13</v>
      </c>
      <c r="C66" s="32" t="s">
        <v>14</v>
      </c>
      <c r="D66" s="48">
        <f t="shared" ref="D66:F67" si="0">D67</f>
        <v>1952</v>
      </c>
      <c r="E66" s="48">
        <f t="shared" si="0"/>
        <v>1952</v>
      </c>
      <c r="F66" s="48">
        <f t="shared" si="0"/>
        <v>1952</v>
      </c>
    </row>
    <row r="67" spans="2:6" ht="26.25" customHeight="1">
      <c r="B67" s="7" t="s">
        <v>45</v>
      </c>
      <c r="C67" s="8" t="s">
        <v>46</v>
      </c>
      <c r="D67" s="47">
        <f t="shared" si="0"/>
        <v>1952</v>
      </c>
      <c r="E67" s="47">
        <f t="shared" si="0"/>
        <v>1952</v>
      </c>
      <c r="F67" s="47">
        <f t="shared" si="0"/>
        <v>1952</v>
      </c>
    </row>
    <row r="68" spans="2:6" ht="37.5" customHeight="1">
      <c r="B68" s="7" t="s">
        <v>17</v>
      </c>
      <c r="C68" s="8" t="s">
        <v>18</v>
      </c>
      <c r="D68" s="47">
        <v>1952</v>
      </c>
      <c r="E68" s="47">
        <v>1952</v>
      </c>
      <c r="F68" s="47">
        <v>1952</v>
      </c>
    </row>
    <row r="69" spans="2:6" ht="25.5" hidden="1" customHeight="1">
      <c r="B69" s="7" t="s">
        <v>47</v>
      </c>
      <c r="C69" s="8" t="s">
        <v>48</v>
      </c>
      <c r="D69" s="47"/>
      <c r="E69" s="47"/>
      <c r="F69" s="47"/>
    </row>
    <row r="70" spans="2:6" ht="2.1" hidden="1" customHeight="1">
      <c r="B70" s="7" t="s">
        <v>15</v>
      </c>
      <c r="C70" s="8" t="s">
        <v>16</v>
      </c>
      <c r="D70" s="49"/>
      <c r="E70" s="47"/>
      <c r="F70" s="47"/>
    </row>
    <row r="71" spans="2:6" ht="26.25" customHeight="1">
      <c r="B71" s="30" t="s">
        <v>19</v>
      </c>
      <c r="C71" s="31" t="s">
        <v>20</v>
      </c>
      <c r="D71" s="48">
        <f>D72+D79+D82</f>
        <v>7889.2</v>
      </c>
      <c r="E71" s="48">
        <f>E72+E79+E82</f>
        <v>7984.2999999999993</v>
      </c>
      <c r="F71" s="48">
        <f>F72+F79+F82</f>
        <v>8066.9</v>
      </c>
    </row>
    <row r="72" spans="2:6" ht="77.25" customHeight="1">
      <c r="B72" s="7" t="s">
        <v>49</v>
      </c>
      <c r="C72" s="8" t="s">
        <v>50</v>
      </c>
      <c r="D72" s="47">
        <f>D73+D75+D77</f>
        <v>4806.7</v>
      </c>
      <c r="E72" s="47">
        <f>E73+E75+E77</f>
        <v>4742.3999999999996</v>
      </c>
      <c r="F72" s="47">
        <f>F73+F75+F77</f>
        <v>4742.3999999999996</v>
      </c>
    </row>
    <row r="73" spans="2:6" ht="49.5" customHeight="1">
      <c r="B73" s="7" t="s">
        <v>51</v>
      </c>
      <c r="C73" s="8" t="s">
        <v>71</v>
      </c>
      <c r="D73" s="47">
        <f>D74</f>
        <v>3192</v>
      </c>
      <c r="E73" s="47">
        <f>E74</f>
        <v>3192</v>
      </c>
      <c r="F73" s="47">
        <f>F74</f>
        <v>3192</v>
      </c>
    </row>
    <row r="74" spans="2:6" ht="77.25" customHeight="1">
      <c r="B74" s="12" t="s">
        <v>187</v>
      </c>
      <c r="C74" s="19" t="s">
        <v>188</v>
      </c>
      <c r="D74" s="50">
        <v>3192</v>
      </c>
      <c r="E74" s="47">
        <v>3192</v>
      </c>
      <c r="F74" s="47">
        <v>3192</v>
      </c>
    </row>
    <row r="75" spans="2:6" ht="75" customHeight="1">
      <c r="B75" s="12" t="s">
        <v>72</v>
      </c>
      <c r="C75" s="10" t="s">
        <v>73</v>
      </c>
      <c r="D75" s="50">
        <f>D76</f>
        <v>115.2</v>
      </c>
      <c r="E75" s="50">
        <f>E76</f>
        <v>115.2</v>
      </c>
      <c r="F75" s="50">
        <f>F76</f>
        <v>115.2</v>
      </c>
    </row>
    <row r="76" spans="2:6" ht="63" customHeight="1">
      <c r="B76" s="12" t="s">
        <v>189</v>
      </c>
      <c r="C76" s="10" t="s">
        <v>190</v>
      </c>
      <c r="D76" s="50">
        <v>115.2</v>
      </c>
      <c r="E76" s="47">
        <v>115.2</v>
      </c>
      <c r="F76" s="47">
        <v>115.2</v>
      </c>
    </row>
    <row r="77" spans="2:6" ht="36" customHeight="1">
      <c r="B77" s="12" t="s">
        <v>52</v>
      </c>
      <c r="C77" s="10" t="s">
        <v>191</v>
      </c>
      <c r="D77" s="50">
        <f>D78</f>
        <v>1499.5</v>
      </c>
      <c r="E77" s="50">
        <f>E78</f>
        <v>1435.2</v>
      </c>
      <c r="F77" s="50">
        <f>F78</f>
        <v>1435.2</v>
      </c>
    </row>
    <row r="78" spans="2:6" ht="41.1" customHeight="1">
      <c r="B78" s="12" t="s">
        <v>192</v>
      </c>
      <c r="C78" s="10" t="s">
        <v>193</v>
      </c>
      <c r="D78" s="50">
        <v>1499.5</v>
      </c>
      <c r="E78" s="47">
        <v>1435.2</v>
      </c>
      <c r="F78" s="47">
        <v>1435.2</v>
      </c>
    </row>
    <row r="79" spans="2:6" ht="29.1" customHeight="1">
      <c r="B79" s="16" t="s">
        <v>74</v>
      </c>
      <c r="C79" s="17" t="s">
        <v>75</v>
      </c>
      <c r="D79" s="51">
        <f t="shared" ref="D79:F80" si="1">D80</f>
        <v>2320</v>
      </c>
      <c r="E79" s="51">
        <f t="shared" si="1"/>
        <v>2390</v>
      </c>
      <c r="F79" s="51">
        <f t="shared" si="1"/>
        <v>2460</v>
      </c>
    </row>
    <row r="80" spans="2:6" ht="36.75" customHeight="1">
      <c r="B80" s="16" t="s">
        <v>76</v>
      </c>
      <c r="C80" s="17" t="s">
        <v>77</v>
      </c>
      <c r="D80" s="51">
        <f t="shared" si="1"/>
        <v>2320</v>
      </c>
      <c r="E80" s="51">
        <f t="shared" si="1"/>
        <v>2390</v>
      </c>
      <c r="F80" s="51">
        <f t="shared" si="1"/>
        <v>2460</v>
      </c>
    </row>
    <row r="81" spans="2:6" ht="50.25" customHeight="1">
      <c r="B81" s="16" t="s">
        <v>194</v>
      </c>
      <c r="C81" s="17" t="s">
        <v>195</v>
      </c>
      <c r="D81" s="51">
        <v>2320</v>
      </c>
      <c r="E81" s="47">
        <v>2390</v>
      </c>
      <c r="F81" s="47">
        <v>2460</v>
      </c>
    </row>
    <row r="82" spans="2:6" ht="76.5" customHeight="1">
      <c r="B82" s="12" t="s">
        <v>111</v>
      </c>
      <c r="C82" s="10" t="s">
        <v>112</v>
      </c>
      <c r="D82" s="50">
        <f t="shared" ref="D82:F83" si="2">D83</f>
        <v>762.5</v>
      </c>
      <c r="E82" s="50">
        <f t="shared" si="2"/>
        <v>851.9</v>
      </c>
      <c r="F82" s="50">
        <f t="shared" si="2"/>
        <v>864.5</v>
      </c>
    </row>
    <row r="83" spans="2:6" ht="75.75" customHeight="1">
      <c r="B83" s="12" t="s">
        <v>114</v>
      </c>
      <c r="C83" s="10" t="s">
        <v>113</v>
      </c>
      <c r="D83" s="50">
        <f t="shared" si="2"/>
        <v>762.5</v>
      </c>
      <c r="E83" s="50">
        <f t="shared" si="2"/>
        <v>851.9</v>
      </c>
      <c r="F83" s="50">
        <f t="shared" si="2"/>
        <v>864.5</v>
      </c>
    </row>
    <row r="84" spans="2:6" ht="75.75" customHeight="1">
      <c r="B84" s="12" t="s">
        <v>196</v>
      </c>
      <c r="C84" s="10" t="s">
        <v>197</v>
      </c>
      <c r="D84" s="50">
        <v>762.5</v>
      </c>
      <c r="E84" s="47">
        <v>851.9</v>
      </c>
      <c r="F84" s="47">
        <v>864.5</v>
      </c>
    </row>
    <row r="85" spans="2:6" ht="23.25" customHeight="1">
      <c r="B85" s="33" t="s">
        <v>21</v>
      </c>
      <c r="C85" s="34" t="s">
        <v>22</v>
      </c>
      <c r="D85" s="52">
        <f>D86</f>
        <v>56.2</v>
      </c>
      <c r="E85" s="52">
        <f>E86</f>
        <v>56.2</v>
      </c>
      <c r="F85" s="52">
        <f>F86</f>
        <v>56.2</v>
      </c>
    </row>
    <row r="86" spans="2:6" ht="20.25" customHeight="1">
      <c r="B86" s="13" t="s">
        <v>53</v>
      </c>
      <c r="C86" s="14" t="s">
        <v>54</v>
      </c>
      <c r="D86" s="53">
        <f>D87+D89+D90</f>
        <v>56.2</v>
      </c>
      <c r="E86" s="53">
        <f>E87+E89+E90</f>
        <v>56.2</v>
      </c>
      <c r="F86" s="53">
        <f>F87+F89+F90</f>
        <v>56.2</v>
      </c>
    </row>
    <row r="87" spans="2:6" ht="26.1" customHeight="1">
      <c r="B87" s="13" t="s">
        <v>35</v>
      </c>
      <c r="C87" s="14" t="s">
        <v>36</v>
      </c>
      <c r="D87" s="53">
        <v>34.5</v>
      </c>
      <c r="E87" s="47">
        <v>34.5</v>
      </c>
      <c r="F87" s="47">
        <v>34.5</v>
      </c>
    </row>
    <row r="88" spans="2:6" ht="24.75" hidden="1" customHeight="1">
      <c r="B88" s="13" t="s">
        <v>37</v>
      </c>
      <c r="C88" s="14" t="s">
        <v>38</v>
      </c>
      <c r="D88" s="53"/>
      <c r="E88" s="47"/>
      <c r="F88" s="47"/>
    </row>
    <row r="89" spans="2:6" ht="18.75" customHeight="1">
      <c r="B89" s="13" t="s">
        <v>39</v>
      </c>
      <c r="C89" s="14" t="s">
        <v>40</v>
      </c>
      <c r="D89" s="53">
        <v>10.7</v>
      </c>
      <c r="E89" s="47">
        <v>10.7</v>
      </c>
      <c r="F89" s="47">
        <v>10.7</v>
      </c>
    </row>
    <row r="90" spans="2:6" ht="21" customHeight="1">
      <c r="B90" s="7" t="s">
        <v>41</v>
      </c>
      <c r="C90" s="8" t="s">
        <v>42</v>
      </c>
      <c r="D90" s="47">
        <f>D91</f>
        <v>11</v>
      </c>
      <c r="E90" s="47">
        <f>E91</f>
        <v>11</v>
      </c>
      <c r="F90" s="47">
        <f>F91</f>
        <v>11</v>
      </c>
    </row>
    <row r="91" spans="2:6" ht="19.5" customHeight="1">
      <c r="B91" s="7" t="s">
        <v>96</v>
      </c>
      <c r="C91" s="8" t="s">
        <v>97</v>
      </c>
      <c r="D91" s="47">
        <v>11</v>
      </c>
      <c r="E91" s="47">
        <v>11</v>
      </c>
      <c r="F91" s="47">
        <v>11</v>
      </c>
    </row>
    <row r="92" spans="2:6" ht="26.25" customHeight="1">
      <c r="B92" s="30" t="s">
        <v>253</v>
      </c>
      <c r="C92" s="31" t="s">
        <v>198</v>
      </c>
      <c r="D92" s="48">
        <f>D93+D96</f>
        <v>70</v>
      </c>
      <c r="E92" s="48">
        <f>E93+E96</f>
        <v>70</v>
      </c>
      <c r="F92" s="48">
        <f>F93+F96</f>
        <v>70</v>
      </c>
    </row>
    <row r="93" spans="2:6" ht="22.5" hidden="1" customHeight="1">
      <c r="B93" s="16" t="s">
        <v>199</v>
      </c>
      <c r="C93" s="17" t="s">
        <v>200</v>
      </c>
      <c r="D93" s="51">
        <f t="shared" ref="D93:F94" si="3">D94</f>
        <v>0</v>
      </c>
      <c r="E93" s="51">
        <f t="shared" si="3"/>
        <v>0</v>
      </c>
      <c r="F93" s="51">
        <f t="shared" si="3"/>
        <v>0</v>
      </c>
    </row>
    <row r="94" spans="2:6" ht="26.25" hidden="1" customHeight="1">
      <c r="B94" s="16" t="s">
        <v>201</v>
      </c>
      <c r="C94" s="17" t="s">
        <v>202</v>
      </c>
      <c r="D94" s="51">
        <f t="shared" si="3"/>
        <v>0</v>
      </c>
      <c r="E94" s="51">
        <f t="shared" si="3"/>
        <v>0</v>
      </c>
      <c r="F94" s="51">
        <f t="shared" si="3"/>
        <v>0</v>
      </c>
    </row>
    <row r="95" spans="2:6" ht="39" hidden="1" customHeight="1">
      <c r="B95" s="16" t="s">
        <v>203</v>
      </c>
      <c r="C95" s="17" t="s">
        <v>204</v>
      </c>
      <c r="D95" s="51">
        <v>0</v>
      </c>
      <c r="E95" s="53">
        <v>0</v>
      </c>
      <c r="F95" s="53">
        <v>0</v>
      </c>
    </row>
    <row r="96" spans="2:6" ht="20.25" customHeight="1">
      <c r="B96" s="16" t="s">
        <v>205</v>
      </c>
      <c r="C96" s="17" t="s">
        <v>206</v>
      </c>
      <c r="D96" s="51">
        <f t="shared" ref="D96:F97" si="4">D97</f>
        <v>70</v>
      </c>
      <c r="E96" s="51">
        <f t="shared" si="4"/>
        <v>70</v>
      </c>
      <c r="F96" s="51">
        <f t="shared" si="4"/>
        <v>70</v>
      </c>
    </row>
    <row r="97" spans="2:6" ht="25.5" customHeight="1">
      <c r="B97" s="16" t="s">
        <v>207</v>
      </c>
      <c r="C97" s="17" t="s">
        <v>208</v>
      </c>
      <c r="D97" s="51">
        <f t="shared" si="4"/>
        <v>70</v>
      </c>
      <c r="E97" s="51">
        <f t="shared" si="4"/>
        <v>70</v>
      </c>
      <c r="F97" s="51">
        <f t="shared" si="4"/>
        <v>70</v>
      </c>
    </row>
    <row r="98" spans="2:6" ht="26.25" customHeight="1">
      <c r="B98" s="16" t="s">
        <v>209</v>
      </c>
      <c r="C98" s="17" t="s">
        <v>210</v>
      </c>
      <c r="D98" s="51">
        <v>70</v>
      </c>
      <c r="E98" s="53">
        <v>70</v>
      </c>
      <c r="F98" s="53">
        <v>70</v>
      </c>
    </row>
    <row r="99" spans="2:6" ht="26.25" customHeight="1">
      <c r="B99" s="33" t="s">
        <v>23</v>
      </c>
      <c r="C99" s="34" t="s">
        <v>24</v>
      </c>
      <c r="D99" s="52">
        <f>D100+D106</f>
        <v>2984.3999999999996</v>
      </c>
      <c r="E99" s="52">
        <f t="shared" ref="E99:F101" si="5">E100</f>
        <v>264</v>
      </c>
      <c r="F99" s="52">
        <f t="shared" si="5"/>
        <v>264</v>
      </c>
    </row>
    <row r="100" spans="2:6" ht="26.25" customHeight="1">
      <c r="B100" s="13" t="s">
        <v>55</v>
      </c>
      <c r="C100" s="14" t="s">
        <v>78</v>
      </c>
      <c r="D100" s="53">
        <f>D101+D103</f>
        <v>2468.1</v>
      </c>
      <c r="E100" s="53">
        <f t="shared" si="5"/>
        <v>264</v>
      </c>
      <c r="F100" s="53">
        <f t="shared" si="5"/>
        <v>264</v>
      </c>
    </row>
    <row r="101" spans="2:6" ht="27" customHeight="1">
      <c r="B101" s="13" t="s">
        <v>56</v>
      </c>
      <c r="C101" s="14" t="s">
        <v>57</v>
      </c>
      <c r="D101" s="53">
        <f>D102</f>
        <v>2254</v>
      </c>
      <c r="E101" s="53">
        <f t="shared" si="5"/>
        <v>264</v>
      </c>
      <c r="F101" s="53">
        <f t="shared" si="5"/>
        <v>264</v>
      </c>
    </row>
    <row r="102" spans="2:6" ht="37.5" customHeight="1">
      <c r="B102" s="13" t="s">
        <v>212</v>
      </c>
      <c r="C102" s="19" t="s">
        <v>211</v>
      </c>
      <c r="D102" s="53">
        <v>2254</v>
      </c>
      <c r="E102" s="47">
        <v>264</v>
      </c>
      <c r="F102" s="47">
        <v>264</v>
      </c>
    </row>
    <row r="103" spans="2:6" ht="64.5" customHeight="1">
      <c r="B103" s="64" t="s">
        <v>354</v>
      </c>
      <c r="C103" s="19" t="s">
        <v>355</v>
      </c>
      <c r="D103" s="53">
        <f>D104</f>
        <v>214.1</v>
      </c>
      <c r="E103" s="53">
        <f t="shared" ref="E103:F104" si="6">E104</f>
        <v>0</v>
      </c>
      <c r="F103" s="53">
        <f t="shared" si="6"/>
        <v>0</v>
      </c>
    </row>
    <row r="104" spans="2:6" ht="66" customHeight="1">
      <c r="B104" s="64" t="s">
        <v>356</v>
      </c>
      <c r="C104" s="19" t="s">
        <v>357</v>
      </c>
      <c r="D104" s="53">
        <f>D105</f>
        <v>214.1</v>
      </c>
      <c r="E104" s="53">
        <f t="shared" si="6"/>
        <v>0</v>
      </c>
      <c r="F104" s="53">
        <f t="shared" si="6"/>
        <v>0</v>
      </c>
    </row>
    <row r="105" spans="2:6" ht="77.25" customHeight="1">
      <c r="B105" s="64" t="s">
        <v>358</v>
      </c>
      <c r="C105" s="19" t="s">
        <v>359</v>
      </c>
      <c r="D105" s="53">
        <v>214.1</v>
      </c>
      <c r="E105" s="47">
        <v>0</v>
      </c>
      <c r="F105" s="47">
        <v>0</v>
      </c>
    </row>
    <row r="106" spans="2:6" ht="28.5" customHeight="1">
      <c r="B106" s="64" t="s">
        <v>360</v>
      </c>
      <c r="C106" s="19" t="s">
        <v>361</v>
      </c>
      <c r="D106" s="53">
        <f>D107</f>
        <v>516.29999999999995</v>
      </c>
      <c r="E106" s="53">
        <f t="shared" ref="E106:F106" si="7">E107</f>
        <v>0</v>
      </c>
      <c r="F106" s="53">
        <f t="shared" si="7"/>
        <v>0</v>
      </c>
    </row>
    <row r="107" spans="2:6" ht="37.5" customHeight="1">
      <c r="B107" s="16" t="s">
        <v>363</v>
      </c>
      <c r="C107" s="17" t="s">
        <v>362</v>
      </c>
      <c r="D107" s="53">
        <v>516.29999999999995</v>
      </c>
      <c r="E107" s="47">
        <v>0</v>
      </c>
      <c r="F107" s="47">
        <v>0</v>
      </c>
    </row>
    <row r="108" spans="2:6" ht="21" customHeight="1">
      <c r="B108" s="30" t="s">
        <v>25</v>
      </c>
      <c r="C108" s="31" t="s">
        <v>26</v>
      </c>
      <c r="D108" s="48">
        <f>D109+D136+D138</f>
        <v>674.80000000000018</v>
      </c>
      <c r="E108" s="48">
        <f>E109+E136+E138</f>
        <v>672.60000000000014</v>
      </c>
      <c r="F108" s="48">
        <f>F109+F136+F138</f>
        <v>673.40000000000009</v>
      </c>
    </row>
    <row r="109" spans="2:6" ht="39" customHeight="1">
      <c r="B109" s="13" t="s">
        <v>116</v>
      </c>
      <c r="C109" s="14" t="s">
        <v>117</v>
      </c>
      <c r="D109" s="53">
        <f>D110+D112+D114+D116+D118+D120+D122+D124+D126+D128+D132+D134</f>
        <v>554.10000000000014</v>
      </c>
      <c r="E109" s="53">
        <f>E110+E112+E114+E116+E118+E120+E122+E124+E126+E128+E132+E134</f>
        <v>553.50000000000011</v>
      </c>
      <c r="F109" s="53">
        <f>F110+F112+F114+F116+F118+F120+F122+F124+F126+F128+F132+F134</f>
        <v>554.30000000000007</v>
      </c>
    </row>
    <row r="110" spans="2:6" ht="51" customHeight="1">
      <c r="B110" s="13" t="s">
        <v>134</v>
      </c>
      <c r="C110" s="14" t="s">
        <v>115</v>
      </c>
      <c r="D110" s="53">
        <f>D111</f>
        <v>19.899999999999999</v>
      </c>
      <c r="E110" s="53">
        <f>E111</f>
        <v>19.100000000000001</v>
      </c>
      <c r="F110" s="53">
        <f>F111</f>
        <v>19.600000000000001</v>
      </c>
    </row>
    <row r="111" spans="2:6" ht="78" customHeight="1">
      <c r="B111" s="7" t="s">
        <v>119</v>
      </c>
      <c r="C111" s="38" t="s">
        <v>118</v>
      </c>
      <c r="D111" s="47">
        <v>19.899999999999999</v>
      </c>
      <c r="E111" s="47">
        <v>19.100000000000001</v>
      </c>
      <c r="F111" s="47">
        <v>19.600000000000001</v>
      </c>
    </row>
    <row r="112" spans="2:6" ht="62.25" customHeight="1">
      <c r="B112" s="7" t="s">
        <v>135</v>
      </c>
      <c r="C112" s="8" t="s">
        <v>120</v>
      </c>
      <c r="D112" s="47">
        <f>D113</f>
        <v>8</v>
      </c>
      <c r="E112" s="47">
        <f>E113</f>
        <v>8</v>
      </c>
      <c r="F112" s="47">
        <f>F113</f>
        <v>8</v>
      </c>
    </row>
    <row r="113" spans="2:6" ht="89.25" customHeight="1">
      <c r="B113" s="13" t="s">
        <v>136</v>
      </c>
      <c r="C113" s="37" t="s">
        <v>121</v>
      </c>
      <c r="D113" s="53">
        <v>8</v>
      </c>
      <c r="E113" s="47">
        <v>8</v>
      </c>
      <c r="F113" s="47">
        <v>8</v>
      </c>
    </row>
    <row r="114" spans="2:6" ht="49.5" customHeight="1">
      <c r="B114" s="13" t="s">
        <v>137</v>
      </c>
      <c r="C114" s="14" t="s">
        <v>122</v>
      </c>
      <c r="D114" s="53">
        <f>D115</f>
        <v>1.7</v>
      </c>
      <c r="E114" s="53">
        <f>E115</f>
        <v>1.7</v>
      </c>
      <c r="F114" s="53">
        <f>F115</f>
        <v>1.7</v>
      </c>
    </row>
    <row r="115" spans="2:6" ht="76.5" customHeight="1">
      <c r="B115" s="13" t="s">
        <v>138</v>
      </c>
      <c r="C115" s="37" t="s">
        <v>123</v>
      </c>
      <c r="D115" s="53">
        <v>1.7</v>
      </c>
      <c r="E115" s="47">
        <v>1.7</v>
      </c>
      <c r="F115" s="47">
        <v>1.7</v>
      </c>
    </row>
    <row r="116" spans="2:6" ht="49.5" customHeight="1">
      <c r="B116" s="7" t="s">
        <v>139</v>
      </c>
      <c r="C116" s="8" t="s">
        <v>124</v>
      </c>
      <c r="D116" s="47">
        <f>D117</f>
        <v>392.5</v>
      </c>
      <c r="E116" s="47">
        <f>E117</f>
        <v>392.5</v>
      </c>
      <c r="F116" s="47">
        <f>F117</f>
        <v>392.5</v>
      </c>
    </row>
    <row r="117" spans="2:6" ht="77.25" customHeight="1">
      <c r="B117" s="7" t="s">
        <v>140</v>
      </c>
      <c r="C117" s="38" t="s">
        <v>125</v>
      </c>
      <c r="D117" s="47">
        <v>392.5</v>
      </c>
      <c r="E117" s="47">
        <v>392.5</v>
      </c>
      <c r="F117" s="47">
        <v>392.5</v>
      </c>
    </row>
    <row r="118" spans="2:6" ht="53.25" customHeight="1">
      <c r="B118" s="7" t="s">
        <v>296</v>
      </c>
      <c r="C118" s="8" t="s">
        <v>297</v>
      </c>
      <c r="D118" s="47">
        <f>D119</f>
        <v>0.3</v>
      </c>
      <c r="E118" s="47">
        <f>E119</f>
        <v>0.3</v>
      </c>
      <c r="F118" s="47">
        <f>F119</f>
        <v>0.3</v>
      </c>
    </row>
    <row r="119" spans="2:6" ht="76.5" customHeight="1">
      <c r="B119" s="13" t="s">
        <v>298</v>
      </c>
      <c r="C119" s="8" t="s">
        <v>299</v>
      </c>
      <c r="D119" s="47">
        <v>0.3</v>
      </c>
      <c r="E119" s="47">
        <v>0.3</v>
      </c>
      <c r="F119" s="47">
        <v>0.3</v>
      </c>
    </row>
    <row r="120" spans="2:6" ht="51" customHeight="1">
      <c r="B120" s="13" t="s">
        <v>300</v>
      </c>
      <c r="C120" s="39" t="s">
        <v>301</v>
      </c>
      <c r="D120" s="47">
        <f>D121</f>
        <v>2</v>
      </c>
      <c r="E120" s="47">
        <f>E121</f>
        <v>2</v>
      </c>
      <c r="F120" s="47">
        <f>F121</f>
        <v>2</v>
      </c>
    </row>
    <row r="121" spans="2:6" ht="64.5" customHeight="1">
      <c r="B121" s="7" t="s">
        <v>302</v>
      </c>
      <c r="C121" s="39" t="s">
        <v>303</v>
      </c>
      <c r="D121" s="47">
        <v>2</v>
      </c>
      <c r="E121" s="47">
        <v>2</v>
      </c>
      <c r="F121" s="47">
        <v>2</v>
      </c>
    </row>
    <row r="122" spans="2:6" ht="51.75" customHeight="1">
      <c r="B122" s="13" t="s">
        <v>213</v>
      </c>
      <c r="C122" s="39" t="s">
        <v>214</v>
      </c>
      <c r="D122" s="47">
        <f>D123</f>
        <v>1.5</v>
      </c>
      <c r="E122" s="47">
        <f>E123</f>
        <v>1.5</v>
      </c>
      <c r="F122" s="47">
        <f>F123</f>
        <v>1.5</v>
      </c>
    </row>
    <row r="123" spans="2:6" ht="78.75" customHeight="1">
      <c r="B123" s="7" t="s">
        <v>216</v>
      </c>
      <c r="C123" s="39" t="s">
        <v>215</v>
      </c>
      <c r="D123" s="46">
        <v>1.5</v>
      </c>
      <c r="E123" s="46">
        <v>1.5</v>
      </c>
      <c r="F123" s="46">
        <v>1.5</v>
      </c>
    </row>
    <row r="124" spans="2:6" ht="63.75" customHeight="1">
      <c r="B124" s="7" t="s">
        <v>141</v>
      </c>
      <c r="C124" s="40" t="s">
        <v>126</v>
      </c>
      <c r="D124" s="46">
        <f>D125</f>
        <v>45.3</v>
      </c>
      <c r="E124" s="46">
        <f>E125</f>
        <v>45.3</v>
      </c>
      <c r="F124" s="46">
        <f>F125</f>
        <v>45.3</v>
      </c>
    </row>
    <row r="125" spans="2:6" ht="87.75" customHeight="1">
      <c r="B125" s="7" t="s">
        <v>142</v>
      </c>
      <c r="C125" s="40" t="s">
        <v>127</v>
      </c>
      <c r="D125" s="46">
        <v>45.3</v>
      </c>
      <c r="E125" s="46">
        <v>45.3</v>
      </c>
      <c r="F125" s="46">
        <v>45.3</v>
      </c>
    </row>
    <row r="126" spans="2:6" ht="65.25" customHeight="1">
      <c r="B126" s="7" t="s">
        <v>322</v>
      </c>
      <c r="C126" s="40" t="s">
        <v>323</v>
      </c>
      <c r="D126" s="46">
        <f>D127</f>
        <v>3.1</v>
      </c>
      <c r="E126" s="46">
        <f>E127</f>
        <v>3.1</v>
      </c>
      <c r="F126" s="46">
        <f>F127</f>
        <v>3.1</v>
      </c>
    </row>
    <row r="127" spans="2:6" ht="104.25" customHeight="1">
      <c r="B127" s="7" t="s">
        <v>321</v>
      </c>
      <c r="C127" s="40" t="s">
        <v>324</v>
      </c>
      <c r="D127" s="46">
        <v>3.1</v>
      </c>
      <c r="E127" s="46">
        <v>3.1</v>
      </c>
      <c r="F127" s="46">
        <v>3.1</v>
      </c>
    </row>
    <row r="128" spans="2:6" ht="51" customHeight="1">
      <c r="B128" s="7" t="s">
        <v>143</v>
      </c>
      <c r="C128" s="40" t="s">
        <v>304</v>
      </c>
      <c r="D128" s="46">
        <f>D129</f>
        <v>4.8</v>
      </c>
      <c r="E128" s="46">
        <f>E129</f>
        <v>4.8</v>
      </c>
      <c r="F128" s="46">
        <f>F129</f>
        <v>4.8</v>
      </c>
    </row>
    <row r="129" spans="2:6" ht="91.5" customHeight="1">
      <c r="B129" s="7" t="s">
        <v>144</v>
      </c>
      <c r="C129" s="39" t="s">
        <v>305</v>
      </c>
      <c r="D129" s="47">
        <v>4.8</v>
      </c>
      <c r="E129" s="47">
        <v>4.8</v>
      </c>
      <c r="F129" s="47">
        <v>4.8</v>
      </c>
    </row>
    <row r="130" spans="2:6" ht="78.75" hidden="1" customHeight="1">
      <c r="B130" s="7" t="s">
        <v>143</v>
      </c>
      <c r="C130" s="40" t="s">
        <v>128</v>
      </c>
      <c r="D130" s="46"/>
      <c r="E130" s="46"/>
      <c r="F130" s="46"/>
    </row>
    <row r="131" spans="2:6" ht="17.25" hidden="1" customHeight="1">
      <c r="B131" s="7" t="s">
        <v>144</v>
      </c>
      <c r="C131" s="40" t="s">
        <v>129</v>
      </c>
      <c r="D131" s="46"/>
      <c r="E131" s="46"/>
      <c r="F131" s="46"/>
    </row>
    <row r="132" spans="2:6" ht="64.5" customHeight="1">
      <c r="B132" s="7" t="s">
        <v>145</v>
      </c>
      <c r="C132" s="39" t="s">
        <v>130</v>
      </c>
      <c r="D132" s="47">
        <f>D133</f>
        <v>15.5</v>
      </c>
      <c r="E132" s="47">
        <f>E133</f>
        <v>15.5</v>
      </c>
      <c r="F132" s="47">
        <f>F133</f>
        <v>15.5</v>
      </c>
    </row>
    <row r="133" spans="2:6" ht="96" customHeight="1">
      <c r="B133" s="7" t="s">
        <v>146</v>
      </c>
      <c r="C133" s="40" t="s">
        <v>131</v>
      </c>
      <c r="D133" s="46">
        <v>15.5</v>
      </c>
      <c r="E133" s="46">
        <v>15.5</v>
      </c>
      <c r="F133" s="46">
        <v>15.5</v>
      </c>
    </row>
    <row r="134" spans="2:6" ht="78.95" customHeight="1">
      <c r="B134" s="7" t="s">
        <v>147</v>
      </c>
      <c r="C134" s="39" t="s">
        <v>132</v>
      </c>
      <c r="D134" s="47">
        <f>D135</f>
        <v>59.5</v>
      </c>
      <c r="E134" s="47">
        <f>E135</f>
        <v>59.7</v>
      </c>
      <c r="F134" s="47">
        <f>F135</f>
        <v>60</v>
      </c>
    </row>
    <row r="135" spans="2:6" ht="103.5" customHeight="1">
      <c r="B135" s="7" t="s">
        <v>148</v>
      </c>
      <c r="C135" s="39" t="s">
        <v>133</v>
      </c>
      <c r="D135" s="47">
        <v>59.5</v>
      </c>
      <c r="E135" s="47">
        <v>59.7</v>
      </c>
      <c r="F135" s="47">
        <v>60</v>
      </c>
    </row>
    <row r="136" spans="2:6" ht="41.45" customHeight="1">
      <c r="B136" s="7" t="s">
        <v>149</v>
      </c>
      <c r="C136" s="40" t="s">
        <v>150</v>
      </c>
      <c r="D136" s="46">
        <f>D137</f>
        <v>10.5</v>
      </c>
      <c r="E136" s="46">
        <f>E137</f>
        <v>10.5</v>
      </c>
      <c r="F136" s="46">
        <f>F137</f>
        <v>10.5</v>
      </c>
    </row>
    <row r="137" spans="2:6" ht="53.1" customHeight="1">
      <c r="B137" s="7" t="s">
        <v>151</v>
      </c>
      <c r="C137" s="40" t="s">
        <v>152</v>
      </c>
      <c r="D137" s="46">
        <v>10.5</v>
      </c>
      <c r="E137" s="46">
        <v>10.5</v>
      </c>
      <c r="F137" s="46">
        <v>10.5</v>
      </c>
    </row>
    <row r="138" spans="2:6" ht="24" customHeight="1">
      <c r="B138" s="7" t="s">
        <v>254</v>
      </c>
      <c r="C138" s="40" t="s">
        <v>255</v>
      </c>
      <c r="D138" s="46">
        <f>D139</f>
        <v>110.2</v>
      </c>
      <c r="E138" s="46">
        <f>E139</f>
        <v>108.6</v>
      </c>
      <c r="F138" s="46">
        <f>F139</f>
        <v>108.6</v>
      </c>
    </row>
    <row r="139" spans="2:6" ht="102.75" customHeight="1">
      <c r="B139" s="13" t="s">
        <v>256</v>
      </c>
      <c r="C139" s="40" t="s">
        <v>332</v>
      </c>
      <c r="D139" s="46">
        <v>110.2</v>
      </c>
      <c r="E139" s="46">
        <v>108.6</v>
      </c>
      <c r="F139" s="46">
        <v>108.6</v>
      </c>
    </row>
    <row r="140" spans="2:6" ht="21.75" customHeight="1">
      <c r="B140" s="30" t="s">
        <v>285</v>
      </c>
      <c r="C140" s="42" t="s">
        <v>286</v>
      </c>
      <c r="D140" s="45">
        <f t="shared" ref="D140:F141" si="8">D141</f>
        <v>1397.9</v>
      </c>
      <c r="E140" s="45">
        <f t="shared" si="8"/>
        <v>0</v>
      </c>
      <c r="F140" s="45">
        <f t="shared" si="8"/>
        <v>0</v>
      </c>
    </row>
    <row r="141" spans="2:6" ht="22.5" customHeight="1">
      <c r="B141" s="7" t="s">
        <v>287</v>
      </c>
      <c r="C141" s="40" t="s">
        <v>288</v>
      </c>
      <c r="D141" s="46">
        <f t="shared" si="8"/>
        <v>1397.9</v>
      </c>
      <c r="E141" s="46">
        <f t="shared" si="8"/>
        <v>0</v>
      </c>
      <c r="F141" s="46">
        <f t="shared" si="8"/>
        <v>0</v>
      </c>
    </row>
    <row r="142" spans="2:6" ht="25.5" customHeight="1">
      <c r="B142" s="7" t="s">
        <v>289</v>
      </c>
      <c r="C142" s="40" t="s">
        <v>290</v>
      </c>
      <c r="D142" s="46">
        <v>1397.9</v>
      </c>
      <c r="E142" s="46">
        <v>0</v>
      </c>
      <c r="F142" s="46">
        <v>0</v>
      </c>
    </row>
    <row r="143" spans="2:6" ht="22.5" customHeight="1" thickBot="1">
      <c r="B143" s="21" t="s">
        <v>0</v>
      </c>
      <c r="C143" s="20" t="s">
        <v>27</v>
      </c>
      <c r="D143" s="54">
        <f>D144</f>
        <v>346261.19999999995</v>
      </c>
      <c r="E143" s="54">
        <f>E144</f>
        <v>312344.59999999998</v>
      </c>
      <c r="F143" s="54">
        <f>F144</f>
        <v>299505.2</v>
      </c>
    </row>
    <row r="144" spans="2:6" ht="40.5" customHeight="1" thickBot="1">
      <c r="B144" s="21" t="s">
        <v>295</v>
      </c>
      <c r="C144" s="22" t="s">
        <v>28</v>
      </c>
      <c r="D144" s="55">
        <f>D145+D150+D182+D206</f>
        <v>346261.19999999995</v>
      </c>
      <c r="E144" s="55">
        <f>E145+E150+E182+E206</f>
        <v>312344.59999999998</v>
      </c>
      <c r="F144" s="55">
        <f>F145+F150+F182+F206</f>
        <v>299505.2</v>
      </c>
    </row>
    <row r="145" spans="1:6" ht="27" customHeight="1">
      <c r="B145" s="27" t="s">
        <v>105</v>
      </c>
      <c r="C145" s="28" t="s">
        <v>106</v>
      </c>
      <c r="D145" s="56">
        <f>D146+D148</f>
        <v>56791</v>
      </c>
      <c r="E145" s="56">
        <f t="shared" ref="D145:F146" si="9">E146</f>
        <v>50865</v>
      </c>
      <c r="F145" s="56">
        <f t="shared" si="9"/>
        <v>44821</v>
      </c>
    </row>
    <row r="146" spans="1:6" ht="26.1" customHeight="1">
      <c r="B146" s="13" t="s">
        <v>98</v>
      </c>
      <c r="C146" s="14" t="s">
        <v>62</v>
      </c>
      <c r="D146" s="53">
        <f t="shared" si="9"/>
        <v>56791</v>
      </c>
      <c r="E146" s="53">
        <f>E147</f>
        <v>50865</v>
      </c>
      <c r="F146" s="53">
        <f>F147</f>
        <v>44821</v>
      </c>
    </row>
    <row r="147" spans="1:6" ht="40.5" customHeight="1">
      <c r="B147" s="13" t="s">
        <v>277</v>
      </c>
      <c r="C147" s="8" t="s">
        <v>217</v>
      </c>
      <c r="D147" s="47">
        <v>56791</v>
      </c>
      <c r="E147" s="47">
        <v>50865</v>
      </c>
      <c r="F147" s="47">
        <v>44821</v>
      </c>
    </row>
    <row r="148" spans="1:6" ht="28.5" hidden="1" customHeight="1">
      <c r="B148" s="7" t="s">
        <v>306</v>
      </c>
      <c r="C148" s="8" t="s">
        <v>307</v>
      </c>
      <c r="D148" s="47">
        <f>D149</f>
        <v>0</v>
      </c>
      <c r="E148" s="47">
        <f>E149</f>
        <v>0</v>
      </c>
      <c r="F148" s="47">
        <f>F149</f>
        <v>0</v>
      </c>
    </row>
    <row r="149" spans="1:6" ht="40.5" hidden="1" customHeight="1">
      <c r="B149" s="7" t="s">
        <v>308</v>
      </c>
      <c r="C149" s="8" t="s">
        <v>309</v>
      </c>
      <c r="D149" s="46">
        <v>0</v>
      </c>
      <c r="E149" s="46">
        <v>0</v>
      </c>
      <c r="F149" s="46">
        <v>0</v>
      </c>
    </row>
    <row r="150" spans="1:6" ht="25.5" customHeight="1">
      <c r="A150" s="2"/>
      <c r="B150" s="30" t="s">
        <v>107</v>
      </c>
      <c r="C150" s="31" t="s">
        <v>79</v>
      </c>
      <c r="D150" s="57">
        <f>D151+D156+D158+D160+D164+D166+D170</f>
        <v>124071.59999999999</v>
      </c>
      <c r="E150" s="57">
        <f t="shared" ref="E150:F150" si="10">E151+E160+E166+E168+E170</f>
        <v>89031.8</v>
      </c>
      <c r="F150" s="57">
        <f t="shared" si="10"/>
        <v>89437.1</v>
      </c>
    </row>
    <row r="151" spans="1:6" ht="77.25" customHeight="1">
      <c r="A151" s="2"/>
      <c r="B151" s="7" t="s">
        <v>161</v>
      </c>
      <c r="C151" s="8" t="s">
        <v>162</v>
      </c>
      <c r="D151" s="49">
        <f>D152+D153+D154+D155</f>
        <v>51103.899999999994</v>
      </c>
      <c r="E151" s="49">
        <f>E152+E153+E154</f>
        <v>39418.300000000003</v>
      </c>
      <c r="F151" s="49">
        <f>F152+F153+F154</f>
        <v>40125.9</v>
      </c>
    </row>
    <row r="152" spans="1:6" ht="115.5" customHeight="1">
      <c r="A152" s="2"/>
      <c r="B152" s="7" t="s">
        <v>218</v>
      </c>
      <c r="C152" s="8" t="s">
        <v>329</v>
      </c>
      <c r="D152" s="49">
        <v>34902.5</v>
      </c>
      <c r="E152" s="47">
        <v>33209.800000000003</v>
      </c>
      <c r="F152" s="47">
        <v>33669.1</v>
      </c>
    </row>
    <row r="153" spans="1:6" ht="117.75" customHeight="1">
      <c r="A153" s="2"/>
      <c r="B153" s="13" t="s">
        <v>218</v>
      </c>
      <c r="C153" s="14" t="s">
        <v>330</v>
      </c>
      <c r="D153" s="49">
        <v>3838.5</v>
      </c>
      <c r="E153" s="47">
        <v>3992.1</v>
      </c>
      <c r="F153" s="47">
        <v>4151.8</v>
      </c>
    </row>
    <row r="154" spans="1:6" ht="117" customHeight="1">
      <c r="A154" s="2"/>
      <c r="B154" s="7" t="s">
        <v>218</v>
      </c>
      <c r="C154" s="8" t="s">
        <v>331</v>
      </c>
      <c r="D154" s="58">
        <v>2131.1</v>
      </c>
      <c r="E154" s="46">
        <v>2216.4</v>
      </c>
      <c r="F154" s="46">
        <v>2305</v>
      </c>
    </row>
    <row r="155" spans="1:6" ht="144" customHeight="1">
      <c r="A155" s="2"/>
      <c r="B155" s="7" t="s">
        <v>218</v>
      </c>
      <c r="C155" s="8" t="s">
        <v>346</v>
      </c>
      <c r="D155" s="58">
        <v>10231.799999999999</v>
      </c>
      <c r="E155" s="46"/>
      <c r="F155" s="46"/>
    </row>
    <row r="156" spans="1:6" ht="39.75" customHeight="1">
      <c r="A156" s="2"/>
      <c r="B156" s="7" t="s">
        <v>351</v>
      </c>
      <c r="C156" s="8" t="s">
        <v>352</v>
      </c>
      <c r="D156" s="58">
        <f>D157</f>
        <v>600</v>
      </c>
      <c r="E156" s="46"/>
      <c r="F156" s="46"/>
    </row>
    <row r="157" spans="1:6" ht="55.5" customHeight="1">
      <c r="A157" s="2"/>
      <c r="B157" s="63" t="s">
        <v>349</v>
      </c>
      <c r="C157" s="14" t="s">
        <v>350</v>
      </c>
      <c r="D157" s="58">
        <v>600</v>
      </c>
      <c r="E157" s="46"/>
      <c r="F157" s="46"/>
    </row>
    <row r="158" spans="1:6" ht="25.5" customHeight="1">
      <c r="A158" s="2"/>
      <c r="B158" s="7" t="s">
        <v>163</v>
      </c>
      <c r="C158" s="8" t="s">
        <v>164</v>
      </c>
      <c r="D158" s="58">
        <f>D159</f>
        <v>2086.6</v>
      </c>
      <c r="E158" s="58">
        <v>0</v>
      </c>
      <c r="F158" s="58">
        <v>0</v>
      </c>
    </row>
    <row r="159" spans="1:6" ht="27.75" customHeight="1">
      <c r="A159" s="2"/>
      <c r="B159" s="13" t="s">
        <v>219</v>
      </c>
      <c r="C159" s="14" t="s">
        <v>220</v>
      </c>
      <c r="D159" s="58">
        <v>2086.6</v>
      </c>
      <c r="E159" s="46">
        <v>0</v>
      </c>
      <c r="F159" s="46">
        <v>0</v>
      </c>
    </row>
    <row r="160" spans="1:6" ht="53.25" customHeight="1">
      <c r="A160" s="2"/>
      <c r="B160" s="13" t="s">
        <v>268</v>
      </c>
      <c r="C160" s="14" t="s">
        <v>269</v>
      </c>
      <c r="D160" s="58">
        <f>D161</f>
        <v>6395.9</v>
      </c>
      <c r="E160" s="58">
        <f t="shared" ref="E160:F160" si="11">E161</f>
        <v>6395.9</v>
      </c>
      <c r="F160" s="58">
        <f t="shared" si="11"/>
        <v>6184.3</v>
      </c>
    </row>
    <row r="161" spans="1:6" ht="52.5" customHeight="1">
      <c r="A161" s="2"/>
      <c r="B161" s="13" t="s">
        <v>270</v>
      </c>
      <c r="C161" s="14" t="s">
        <v>271</v>
      </c>
      <c r="D161" s="58">
        <v>6395.9</v>
      </c>
      <c r="E161" s="46">
        <v>6395.9</v>
      </c>
      <c r="F161" s="46">
        <v>6184.3</v>
      </c>
    </row>
    <row r="162" spans="1:6" ht="30" hidden="1" customHeight="1">
      <c r="A162" s="2"/>
      <c r="B162" s="13" t="s">
        <v>310</v>
      </c>
      <c r="C162" s="14" t="s">
        <v>311</v>
      </c>
      <c r="D162" s="58">
        <f>D163</f>
        <v>0</v>
      </c>
      <c r="E162" s="58">
        <f>E163</f>
        <v>0</v>
      </c>
      <c r="F162" s="58">
        <f>F163</f>
        <v>0</v>
      </c>
    </row>
    <row r="163" spans="1:6" ht="43.5" hidden="1" customHeight="1">
      <c r="A163" s="2"/>
      <c r="B163" s="13" t="s">
        <v>312</v>
      </c>
      <c r="C163" s="14" t="s">
        <v>313</v>
      </c>
      <c r="D163" s="58"/>
      <c r="E163" s="46"/>
      <c r="F163" s="46"/>
    </row>
    <row r="164" spans="1:6" ht="21.75" customHeight="1">
      <c r="A164" s="2"/>
      <c r="B164" s="64" t="s">
        <v>364</v>
      </c>
      <c r="C164" s="14" t="s">
        <v>365</v>
      </c>
      <c r="D164" s="58">
        <f>D165</f>
        <v>55</v>
      </c>
      <c r="E164" s="58">
        <f t="shared" ref="E164:F164" si="12">E165</f>
        <v>0</v>
      </c>
      <c r="F164" s="58">
        <f t="shared" si="12"/>
        <v>0</v>
      </c>
    </row>
    <row r="165" spans="1:6" ht="27" customHeight="1">
      <c r="A165" s="2"/>
      <c r="B165" s="64" t="s">
        <v>366</v>
      </c>
      <c r="C165" s="14" t="s">
        <v>367</v>
      </c>
      <c r="D165" s="58">
        <v>55</v>
      </c>
      <c r="E165" s="46">
        <v>0</v>
      </c>
      <c r="F165" s="46">
        <v>0</v>
      </c>
    </row>
    <row r="166" spans="1:6" ht="49.5" customHeight="1">
      <c r="A166" s="2"/>
      <c r="B166" s="7" t="s">
        <v>259</v>
      </c>
      <c r="C166" s="8" t="s">
        <v>260</v>
      </c>
      <c r="D166" s="49">
        <f>D167</f>
        <v>6638.5</v>
      </c>
      <c r="E166" s="49">
        <v>0</v>
      </c>
      <c r="F166" s="49">
        <f>F167</f>
        <v>0</v>
      </c>
    </row>
    <row r="167" spans="1:6" ht="50.25" customHeight="1">
      <c r="A167" s="2"/>
      <c r="B167" s="7" t="s">
        <v>261</v>
      </c>
      <c r="C167" s="8" t="s">
        <v>262</v>
      </c>
      <c r="D167" s="49">
        <v>6638.5</v>
      </c>
      <c r="E167" s="49">
        <v>0</v>
      </c>
      <c r="F167" s="49">
        <v>0</v>
      </c>
    </row>
    <row r="168" spans="1:6" ht="27" customHeight="1">
      <c r="A168" s="2"/>
      <c r="B168" s="62" t="s">
        <v>333</v>
      </c>
      <c r="C168" s="14" t="s">
        <v>334</v>
      </c>
      <c r="D168" s="58">
        <f>D169</f>
        <v>0</v>
      </c>
      <c r="E168" s="58">
        <f t="shared" ref="E168:F168" si="13">E169</f>
        <v>955.9</v>
      </c>
      <c r="F168" s="58">
        <f t="shared" si="13"/>
        <v>797.7</v>
      </c>
    </row>
    <row r="169" spans="1:6" ht="39" customHeight="1">
      <c r="A169" s="2"/>
      <c r="B169" s="62" t="s">
        <v>335</v>
      </c>
      <c r="C169" s="14" t="s">
        <v>336</v>
      </c>
      <c r="D169" s="58">
        <v>0</v>
      </c>
      <c r="E169" s="58">
        <v>955.9</v>
      </c>
      <c r="F169" s="58">
        <v>797.7</v>
      </c>
    </row>
    <row r="170" spans="1:6" ht="19.5" customHeight="1">
      <c r="A170" s="2"/>
      <c r="B170" s="13" t="s">
        <v>165</v>
      </c>
      <c r="C170" s="14" t="s">
        <v>166</v>
      </c>
      <c r="D170" s="58">
        <f>D171</f>
        <v>57191.7</v>
      </c>
      <c r="E170" s="58">
        <f>E171</f>
        <v>42261.7</v>
      </c>
      <c r="F170" s="58">
        <f>F171</f>
        <v>42329.2</v>
      </c>
    </row>
    <row r="171" spans="1:6" ht="18" customHeight="1">
      <c r="A171" s="2"/>
      <c r="B171" s="7" t="s">
        <v>221</v>
      </c>
      <c r="C171" s="8" t="s">
        <v>222</v>
      </c>
      <c r="D171" s="49">
        <f>D173+D174+D175+D176+D177+D178+D179+D180+D181</f>
        <v>57191.7</v>
      </c>
      <c r="E171" s="49">
        <f t="shared" ref="E171:F171" si="14">E173+E174+E175+E176+E177+E178+E179+E180+E181</f>
        <v>42261.7</v>
      </c>
      <c r="F171" s="49">
        <f t="shared" si="14"/>
        <v>42329.2</v>
      </c>
    </row>
    <row r="172" spans="1:6" ht="90" hidden="1" customHeight="1">
      <c r="A172" s="2"/>
      <c r="B172" s="7" t="s">
        <v>221</v>
      </c>
      <c r="C172" s="10" t="s">
        <v>223</v>
      </c>
      <c r="D172" s="58">
        <v>1235.8</v>
      </c>
      <c r="E172" s="46">
        <v>1235.8</v>
      </c>
      <c r="F172" s="46">
        <v>1235.8</v>
      </c>
    </row>
    <row r="173" spans="1:6" ht="24" customHeight="1">
      <c r="A173" s="2"/>
      <c r="B173" s="7" t="s">
        <v>221</v>
      </c>
      <c r="C173" s="8" t="s">
        <v>224</v>
      </c>
      <c r="D173" s="58">
        <v>672.7</v>
      </c>
      <c r="E173" s="46">
        <v>672.7</v>
      </c>
      <c r="F173" s="46">
        <v>672.7</v>
      </c>
    </row>
    <row r="174" spans="1:6" ht="41.1" customHeight="1">
      <c r="A174" s="2"/>
      <c r="B174" s="7" t="s">
        <v>221</v>
      </c>
      <c r="C174" s="8" t="s">
        <v>225</v>
      </c>
      <c r="D174" s="49">
        <v>163</v>
      </c>
      <c r="E174" s="47">
        <v>163</v>
      </c>
      <c r="F174" s="47">
        <v>163</v>
      </c>
    </row>
    <row r="175" spans="1:6" ht="41.25" customHeight="1">
      <c r="A175" s="2"/>
      <c r="B175" s="7" t="s">
        <v>221</v>
      </c>
      <c r="C175" s="10" t="s">
        <v>226</v>
      </c>
      <c r="D175" s="58">
        <v>17437.2</v>
      </c>
      <c r="E175" s="46">
        <v>17479.900000000001</v>
      </c>
      <c r="F175" s="46">
        <v>17547.400000000001</v>
      </c>
    </row>
    <row r="176" spans="1:6" ht="75.75" customHeight="1">
      <c r="A176" s="2"/>
      <c r="B176" s="7" t="s">
        <v>221</v>
      </c>
      <c r="C176" s="8" t="s">
        <v>227</v>
      </c>
      <c r="D176" s="58">
        <v>1739.5</v>
      </c>
      <c r="E176" s="46">
        <v>1739.5</v>
      </c>
      <c r="F176" s="46">
        <v>1739.5</v>
      </c>
    </row>
    <row r="177" spans="1:6" ht="24.75" customHeight="1">
      <c r="A177" s="2"/>
      <c r="B177" s="7" t="s">
        <v>221</v>
      </c>
      <c r="C177" s="8" t="s">
        <v>228</v>
      </c>
      <c r="D177" s="49">
        <v>1199.7</v>
      </c>
      <c r="E177" s="47">
        <v>1199.7</v>
      </c>
      <c r="F177" s="47">
        <v>1199.7</v>
      </c>
    </row>
    <row r="178" spans="1:6" ht="39.75" customHeight="1">
      <c r="A178" s="2"/>
      <c r="B178" s="5" t="s">
        <v>221</v>
      </c>
      <c r="C178" s="41" t="s">
        <v>229</v>
      </c>
      <c r="D178" s="58">
        <v>16103.7</v>
      </c>
      <c r="E178" s="46">
        <v>16103.7</v>
      </c>
      <c r="F178" s="46">
        <v>16103.7</v>
      </c>
    </row>
    <row r="179" spans="1:6" ht="39" customHeight="1">
      <c r="A179" s="2"/>
      <c r="B179" s="7" t="s">
        <v>221</v>
      </c>
      <c r="C179" s="8" t="s">
        <v>230</v>
      </c>
      <c r="D179" s="58">
        <v>4903.2</v>
      </c>
      <c r="E179" s="46">
        <v>4903.2</v>
      </c>
      <c r="F179" s="46">
        <v>4903.2</v>
      </c>
    </row>
    <row r="180" spans="1:6" ht="39.75" customHeight="1">
      <c r="A180" s="2"/>
      <c r="B180" s="7" t="s">
        <v>221</v>
      </c>
      <c r="C180" s="8" t="s">
        <v>263</v>
      </c>
      <c r="D180" s="58">
        <v>2230.1</v>
      </c>
      <c r="E180" s="46">
        <v>0</v>
      </c>
      <c r="F180" s="58">
        <v>0</v>
      </c>
    </row>
    <row r="181" spans="1:6" ht="42" customHeight="1">
      <c r="A181" s="2"/>
      <c r="B181" s="7" t="s">
        <v>221</v>
      </c>
      <c r="C181" s="8" t="s">
        <v>337</v>
      </c>
      <c r="D181" s="58">
        <v>12742.6</v>
      </c>
      <c r="E181" s="46">
        <v>0</v>
      </c>
      <c r="F181" s="58">
        <v>0</v>
      </c>
    </row>
    <row r="182" spans="1:6" ht="27.75" customHeight="1">
      <c r="B182" s="30" t="s">
        <v>108</v>
      </c>
      <c r="C182" s="31" t="s">
        <v>109</v>
      </c>
      <c r="D182" s="59">
        <f>D183+D185+D187+D189+D191+D195+D197</f>
        <v>163635.5</v>
      </c>
      <c r="E182" s="59">
        <f>E183+E185+E187+E189+E191+E195+E197</f>
        <v>172447.80000000002</v>
      </c>
      <c r="F182" s="59">
        <f>F183+F185+F187+F189+F191+F195+F197</f>
        <v>165247.1</v>
      </c>
    </row>
    <row r="183" spans="1:6" ht="63" customHeight="1">
      <c r="B183" s="7" t="s">
        <v>100</v>
      </c>
      <c r="C183" s="8" t="s">
        <v>83</v>
      </c>
      <c r="D183" s="47">
        <f>D184</f>
        <v>2183.8000000000002</v>
      </c>
      <c r="E183" s="47">
        <f>E184</f>
        <v>2183.8000000000002</v>
      </c>
      <c r="F183" s="47">
        <f>F184</f>
        <v>2183.8000000000002</v>
      </c>
    </row>
    <row r="184" spans="1:6" ht="66.75" customHeight="1">
      <c r="B184" s="7" t="s">
        <v>231</v>
      </c>
      <c r="C184" s="8" t="s">
        <v>232</v>
      </c>
      <c r="D184" s="47">
        <v>2183.8000000000002</v>
      </c>
      <c r="E184" s="47">
        <v>2183.8000000000002</v>
      </c>
      <c r="F184" s="47">
        <v>2183.8000000000002</v>
      </c>
    </row>
    <row r="185" spans="1:6" ht="65.25" customHeight="1">
      <c r="B185" s="7" t="s">
        <v>101</v>
      </c>
      <c r="C185" s="8" t="s">
        <v>80</v>
      </c>
      <c r="D185" s="47">
        <f>D186</f>
        <v>2287.4</v>
      </c>
      <c r="E185" s="47">
        <f t="shared" ref="E185:F185" si="15">E186</f>
        <v>9149.6</v>
      </c>
      <c r="F185" s="47">
        <f t="shared" si="15"/>
        <v>2287.4</v>
      </c>
    </row>
    <row r="186" spans="1:6" ht="62.25" customHeight="1">
      <c r="B186" s="7" t="s">
        <v>233</v>
      </c>
      <c r="C186" s="8" t="s">
        <v>234</v>
      </c>
      <c r="D186" s="47">
        <v>2287.4</v>
      </c>
      <c r="E186" s="47">
        <v>9149.6</v>
      </c>
      <c r="F186" s="47">
        <v>2287.4</v>
      </c>
    </row>
    <row r="187" spans="1:6" ht="39.75" customHeight="1">
      <c r="B187" s="7" t="s">
        <v>257</v>
      </c>
      <c r="C187" s="8" t="s">
        <v>314</v>
      </c>
      <c r="D187" s="47">
        <f>D188</f>
        <v>315.60000000000002</v>
      </c>
      <c r="E187" s="47">
        <f>E188</f>
        <v>328.5</v>
      </c>
      <c r="F187" s="47">
        <f>F188</f>
        <v>339.1</v>
      </c>
    </row>
    <row r="188" spans="1:6" ht="54" customHeight="1">
      <c r="B188" s="7" t="s">
        <v>258</v>
      </c>
      <c r="C188" s="8" t="s">
        <v>315</v>
      </c>
      <c r="D188" s="47">
        <v>315.60000000000002</v>
      </c>
      <c r="E188" s="47">
        <v>328.5</v>
      </c>
      <c r="F188" s="47">
        <v>339.1</v>
      </c>
    </row>
    <row r="189" spans="1:6" ht="52.5" customHeight="1">
      <c r="B189" s="7" t="s">
        <v>102</v>
      </c>
      <c r="C189" s="8" t="s">
        <v>104</v>
      </c>
      <c r="D189" s="47">
        <f>D190</f>
        <v>1.2</v>
      </c>
      <c r="E189" s="47">
        <f>E190</f>
        <v>1.3</v>
      </c>
      <c r="F189" s="47">
        <f>F190</f>
        <v>1.2</v>
      </c>
    </row>
    <row r="190" spans="1:6" ht="50.25" customHeight="1">
      <c r="B190" s="7" t="s">
        <v>235</v>
      </c>
      <c r="C190" s="8" t="s">
        <v>236</v>
      </c>
      <c r="D190" s="47">
        <v>1.2</v>
      </c>
      <c r="E190" s="47">
        <v>1.3</v>
      </c>
      <c r="F190" s="49">
        <v>1.2</v>
      </c>
    </row>
    <row r="191" spans="1:6" ht="53.25" customHeight="1">
      <c r="B191" s="7" t="s">
        <v>273</v>
      </c>
      <c r="C191" s="8" t="s">
        <v>274</v>
      </c>
      <c r="D191" s="53">
        <f>D192</f>
        <v>6072.7</v>
      </c>
      <c r="E191" s="53">
        <f>E192</f>
        <v>6072.7</v>
      </c>
      <c r="F191" s="60">
        <f>F192</f>
        <v>6072.7</v>
      </c>
    </row>
    <row r="192" spans="1:6" ht="54" customHeight="1">
      <c r="B192" s="7" t="s">
        <v>276</v>
      </c>
      <c r="C192" s="8" t="s">
        <v>275</v>
      </c>
      <c r="D192" s="53">
        <v>6072.7</v>
      </c>
      <c r="E192" s="53">
        <v>6072.7</v>
      </c>
      <c r="F192" s="60">
        <v>6072.7</v>
      </c>
    </row>
    <row r="193" spans="2:6" ht="26.25" hidden="1" customHeight="1">
      <c r="B193" s="7" t="s">
        <v>168</v>
      </c>
      <c r="C193" s="19" t="s">
        <v>167</v>
      </c>
      <c r="D193" s="60">
        <f>D194</f>
        <v>0</v>
      </c>
      <c r="E193" s="53">
        <f>E194</f>
        <v>0</v>
      </c>
      <c r="F193" s="53">
        <f>F194</f>
        <v>0</v>
      </c>
    </row>
    <row r="194" spans="2:6" ht="9.75" hidden="1" customHeight="1">
      <c r="B194" s="7" t="s">
        <v>237</v>
      </c>
      <c r="C194" s="19" t="s">
        <v>272</v>
      </c>
      <c r="D194" s="60"/>
      <c r="E194" s="53"/>
      <c r="F194" s="53"/>
    </row>
    <row r="195" spans="2:6" ht="26.25" customHeight="1">
      <c r="B195" s="7" t="s">
        <v>99</v>
      </c>
      <c r="C195" s="8" t="s">
        <v>63</v>
      </c>
      <c r="D195" s="49">
        <f>D196</f>
        <v>554.1</v>
      </c>
      <c r="E195" s="49">
        <f>E196</f>
        <v>584.6</v>
      </c>
      <c r="F195" s="49">
        <f>F196</f>
        <v>584.6</v>
      </c>
    </row>
    <row r="196" spans="2:6" ht="26.25" customHeight="1">
      <c r="B196" s="7" t="s">
        <v>238</v>
      </c>
      <c r="C196" s="8" t="s">
        <v>239</v>
      </c>
      <c r="D196" s="60">
        <v>554.1</v>
      </c>
      <c r="E196" s="53">
        <v>584.6</v>
      </c>
      <c r="F196" s="53">
        <v>584.6</v>
      </c>
    </row>
    <row r="197" spans="2:6" ht="19.5" customHeight="1">
      <c r="B197" s="7" t="s">
        <v>103</v>
      </c>
      <c r="C197" s="8" t="s">
        <v>64</v>
      </c>
      <c r="D197" s="47">
        <f>D198</f>
        <v>152220.70000000001</v>
      </c>
      <c r="E197" s="47">
        <f>E198</f>
        <v>154127.30000000002</v>
      </c>
      <c r="F197" s="47">
        <f>F198</f>
        <v>153778.30000000002</v>
      </c>
    </row>
    <row r="198" spans="2:6" ht="25.5" customHeight="1">
      <c r="B198" s="7" t="s">
        <v>240</v>
      </c>
      <c r="C198" s="8" t="s">
        <v>241</v>
      </c>
      <c r="D198" s="47">
        <f>D199+D200+D201+D202+D203+D204+D205</f>
        <v>152220.70000000001</v>
      </c>
      <c r="E198" s="47">
        <f>E199+E200+E201+E202+E203+E204+E205</f>
        <v>154127.30000000002</v>
      </c>
      <c r="F198" s="47">
        <f>F199+F200+F201+F202+F203+F204+F205</f>
        <v>153778.30000000002</v>
      </c>
    </row>
    <row r="199" spans="2:6" ht="53.25" customHeight="1">
      <c r="B199" s="7" t="s">
        <v>240</v>
      </c>
      <c r="C199" s="8" t="s">
        <v>242</v>
      </c>
      <c r="D199" s="47">
        <v>18979.599999999999</v>
      </c>
      <c r="E199" s="47">
        <v>19738.8</v>
      </c>
      <c r="F199" s="47">
        <v>20528.400000000001</v>
      </c>
    </row>
    <row r="200" spans="2:6" ht="92.25" customHeight="1">
      <c r="B200" s="7" t="s">
        <v>244</v>
      </c>
      <c r="C200" s="8" t="s">
        <v>243</v>
      </c>
      <c r="D200" s="61">
        <v>98686.2</v>
      </c>
      <c r="E200" s="61">
        <v>98686.2</v>
      </c>
      <c r="F200" s="61">
        <v>98686.2</v>
      </c>
    </row>
    <row r="201" spans="2:6" ht="63.75" customHeight="1">
      <c r="B201" s="7" t="s">
        <v>240</v>
      </c>
      <c r="C201" s="8" t="s">
        <v>245</v>
      </c>
      <c r="D201" s="61">
        <v>31727.200000000001</v>
      </c>
      <c r="E201" s="61">
        <v>31727.200000000001</v>
      </c>
      <c r="F201" s="61">
        <v>31727.200000000001</v>
      </c>
    </row>
    <row r="202" spans="2:6" ht="93.75" customHeight="1">
      <c r="B202" s="7" t="s">
        <v>246</v>
      </c>
      <c r="C202" s="8" t="s">
        <v>247</v>
      </c>
      <c r="D202" s="47">
        <v>1152</v>
      </c>
      <c r="E202" s="47">
        <v>1152</v>
      </c>
      <c r="F202" s="47">
        <v>1152</v>
      </c>
    </row>
    <row r="203" spans="2:6" ht="91.5" customHeight="1">
      <c r="B203" s="7" t="s">
        <v>248</v>
      </c>
      <c r="C203" s="8" t="s">
        <v>249</v>
      </c>
      <c r="D203" s="47">
        <v>1143.7</v>
      </c>
      <c r="E203" s="47">
        <v>2287.4</v>
      </c>
      <c r="F203" s="47">
        <v>1143.7</v>
      </c>
    </row>
    <row r="204" spans="2:6" ht="79.5" customHeight="1">
      <c r="B204" s="7" t="s">
        <v>250</v>
      </c>
      <c r="C204" s="8" t="s">
        <v>251</v>
      </c>
      <c r="D204" s="47">
        <v>160.80000000000001</v>
      </c>
      <c r="E204" s="47">
        <v>161.1</v>
      </c>
      <c r="F204" s="47">
        <v>162.5</v>
      </c>
    </row>
    <row r="205" spans="2:6" ht="52.5" customHeight="1">
      <c r="B205" s="7" t="s">
        <v>240</v>
      </c>
      <c r="C205" s="8" t="s">
        <v>252</v>
      </c>
      <c r="D205" s="47">
        <v>371.2</v>
      </c>
      <c r="E205" s="47">
        <v>374.6</v>
      </c>
      <c r="F205" s="47">
        <v>378.3</v>
      </c>
    </row>
    <row r="206" spans="2:6" ht="24.75" customHeight="1">
      <c r="B206" s="30" t="s">
        <v>110</v>
      </c>
      <c r="C206" s="32" t="s">
        <v>30</v>
      </c>
      <c r="D206" s="18">
        <f>D207</f>
        <v>1763.1</v>
      </c>
      <c r="E206" s="18">
        <f t="shared" ref="E206:F207" si="16">E207</f>
        <v>0</v>
      </c>
      <c r="F206" s="18">
        <f t="shared" si="16"/>
        <v>0</v>
      </c>
    </row>
    <row r="207" spans="2:6" ht="19.5" customHeight="1">
      <c r="B207" s="7" t="s">
        <v>325</v>
      </c>
      <c r="C207" s="8" t="s">
        <v>326</v>
      </c>
      <c r="D207" s="9">
        <f>D208+D209+D210</f>
        <v>1763.1</v>
      </c>
      <c r="E207" s="9">
        <f t="shared" si="16"/>
        <v>0</v>
      </c>
      <c r="F207" s="9">
        <f t="shared" si="16"/>
        <v>0</v>
      </c>
    </row>
    <row r="208" spans="2:6" ht="51.75" customHeight="1">
      <c r="B208" s="7" t="s">
        <v>327</v>
      </c>
      <c r="C208" s="8" t="s">
        <v>328</v>
      </c>
      <c r="D208" s="15">
        <v>1000</v>
      </c>
      <c r="E208" s="15">
        <v>0</v>
      </c>
      <c r="F208" s="15">
        <v>0</v>
      </c>
    </row>
    <row r="209" spans="2:6" ht="66" customHeight="1">
      <c r="B209" s="7" t="s">
        <v>347</v>
      </c>
      <c r="C209" s="8" t="s">
        <v>348</v>
      </c>
      <c r="D209" s="9">
        <v>163.1</v>
      </c>
      <c r="E209" s="47">
        <v>0</v>
      </c>
      <c r="F209" s="47">
        <v>0</v>
      </c>
    </row>
    <row r="210" spans="2:6" ht="63.75">
      <c r="B210" s="7" t="s">
        <v>347</v>
      </c>
      <c r="C210" s="8" t="s">
        <v>368</v>
      </c>
      <c r="D210" s="9">
        <v>600</v>
      </c>
      <c r="E210" s="47">
        <v>0</v>
      </c>
      <c r="F210" s="47">
        <v>0</v>
      </c>
    </row>
  </sheetData>
  <mergeCells count="26">
    <mergeCell ref="E25:E26"/>
    <mergeCell ref="F25:F26"/>
    <mergeCell ref="B19:D19"/>
    <mergeCell ref="D25:D26"/>
    <mergeCell ref="B24:B26"/>
    <mergeCell ref="C24:C26"/>
    <mergeCell ref="D24:F24"/>
    <mergeCell ref="B20:F20"/>
    <mergeCell ref="B21:F21"/>
    <mergeCell ref="B22:F22"/>
    <mergeCell ref="B17:F17"/>
    <mergeCell ref="B11:F11"/>
    <mergeCell ref="B12:F12"/>
    <mergeCell ref="B13:F13"/>
    <mergeCell ref="B15:F15"/>
    <mergeCell ref="B16:F16"/>
    <mergeCell ref="B14:F14"/>
    <mergeCell ref="B6:F6"/>
    <mergeCell ref="B7:F7"/>
    <mergeCell ref="B8:F8"/>
    <mergeCell ref="B9:F9"/>
    <mergeCell ref="B1:F1"/>
    <mergeCell ref="B2:F2"/>
    <mergeCell ref="B3:F3"/>
    <mergeCell ref="B4:F4"/>
    <mergeCell ref="B5:F5"/>
  </mergeCells>
  <phoneticPr fontId="0" type="noConversion"/>
  <pageMargins left="0.23622047244094491" right="0.23622047244094491" top="0.19685039370078741" bottom="0.15748031496062992" header="0.23622047244094491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2023-06-16T13:31:06Z</cp:lastPrinted>
  <dcterms:created xsi:type="dcterms:W3CDTF">2005-12-21T12:20:59Z</dcterms:created>
  <dcterms:modified xsi:type="dcterms:W3CDTF">2023-07-21T11:25:36Z</dcterms:modified>
</cp:coreProperties>
</file>