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приложение 1" sheetId="1" r:id="rId1"/>
  </sheets>
  <definedNames>
    <definedName name="_xlnm.Print_Titles" localSheetId="0">'приложение 1'!$18:$20</definedName>
    <definedName name="_xlnm.Print_Area" localSheetId="0">'приложение 1'!$A$1:$AK$135</definedName>
  </definedNames>
  <calcPr fullCalcOnLoad="1"/>
</workbook>
</file>

<file path=xl/sharedStrings.xml><?xml version="1.0" encoding="utf-8"?>
<sst xmlns="http://schemas.openxmlformats.org/spreadsheetml/2006/main" count="574" uniqueCount="174">
  <si>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</si>
  <si>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</si>
  <si>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</si>
  <si>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</si>
  <si>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</si>
  <si>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</si>
  <si>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</si>
  <si>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</si>
  <si>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</si>
  <si>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</si>
  <si>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</si>
  <si>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</si>
  <si>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</si>
  <si>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</si>
  <si>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</si>
  <si>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</si>
  <si>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</si>
  <si>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%</t>
  </si>
  <si>
    <t>шт.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</si>
  <si>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</si>
  <si>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</si>
  <si>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</si>
  <si>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</si>
  <si>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</si>
  <si>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</si>
  <si>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</si>
  <si>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</si>
  <si>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</si>
  <si>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</si>
  <si>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</si>
  <si>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</si>
  <si>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единиц</t>
  </si>
  <si>
    <t>2021 год</t>
  </si>
  <si>
    <t>2022 год</t>
  </si>
  <si>
    <t>2023 год</t>
  </si>
  <si>
    <t xml:space="preserve"> </t>
  </si>
  <si>
    <t>тыс.чел.</t>
  </si>
  <si>
    <t>Подпрограмма 1 "Развитие дорожного хозяйства"</t>
  </si>
  <si>
    <t>км</t>
  </si>
  <si>
    <t>м2</t>
  </si>
  <si>
    <t>Показатель 1 "Доля протяженности автомобильных дорог общего пользования регионального значения соответствующих нормативным требованиям к транспортно-эксплуатационным характеристикам"</t>
  </si>
  <si>
    <t>Подпрограмма 2 "Развитие общественного транспорта"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</si>
  <si>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</si>
  <si>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</si>
  <si>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Задача 2  "Обеспечение устойчивого  функционирования общественного транспорта, повышения качества транспортных услуг"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</si>
  <si>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</si>
  <si>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отчетов"</t>
  </si>
  <si>
    <t>да-1/нет-0</t>
  </si>
  <si>
    <t>-</t>
  </si>
  <si>
    <t>Показатель 1 "Объем отремонтированного дорожного покрытия за счет ямочного ремонта г. Западная Двина"</t>
  </si>
  <si>
    <t>Задача 1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</si>
  <si>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Показатель 4 "Обновление дорожной разметки"</t>
  </si>
  <si>
    <t>Показатель 5 "Количество технически обслуживаемых светофорных объектов"</t>
  </si>
  <si>
    <t>Показатель 6 "Количество отремонтированных дворовых территорий"</t>
  </si>
  <si>
    <t>да-1, нет-0</t>
  </si>
  <si>
    <t>Показатель 1 "Доля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тарифам"</t>
  </si>
  <si>
    <t>Показатель1"Количество проверенных отчетов по оказанию услуг по перевозке пассажиров</t>
  </si>
  <si>
    <t>Показатель 1."Количество обращений граждан по вопросам содержания автомобильных дорогобщего пользования регионального значения"</t>
  </si>
  <si>
    <t>Показатель 1 "Количество проведенных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</si>
  <si>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Программа,всего</t>
  </si>
  <si>
    <t>Программная часть</t>
  </si>
  <si>
    <t>Показатель 1 "Протяженность отремонтированных автомольных дорог общего пользования местного значения "</t>
  </si>
  <si>
    <t>Показатель 1" Уровень проведеных мероприятий по реализации национального проекта "Безопасные и качественные автомобильные дороги"</t>
  </si>
  <si>
    <t>Показатель 1 "Снижение доли дорожно-транспортных проишествий на автомобильных дорогах общего пользования местного значения"</t>
  </si>
  <si>
    <t>Показатель 1 "Доля выполненных мероприятий"</t>
  </si>
  <si>
    <t>Показатель 7 "Количество установленных автобусных павильонов"</t>
  </si>
  <si>
    <t>Показатель 1 "Доля софинансирования на ремонт улично-дорожной сети за счет средств областного бюджета"</t>
  </si>
  <si>
    <t>Показатель 1 "Доля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</si>
  <si>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>Показатель 1 "Количество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значения"</t>
  </si>
  <si>
    <t>пог. метр</t>
  </si>
  <si>
    <t>"Развитие дорожного хозяйства и общественного транспорта "</t>
  </si>
  <si>
    <t xml:space="preserve">  на 2021-2026 годы</t>
  </si>
  <si>
    <t>"Развитие дорожного хозяйства и общественного транспорта " на 2021-2026 годы</t>
  </si>
  <si>
    <t>Главный администратор муниципальной программы: Администрация Западнодвинского муниципального округа Тверской области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</si>
  <si>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</si>
  <si>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</si>
  <si>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</si>
  <si>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</si>
  <si>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>Цель "Обеспечение устойчивого функционирования дорожного хозяйства и общественного транспорта  в Западнодвинском муниципальном округе"</t>
  </si>
  <si>
    <t>Показатель 2 "Количество перевезенных пассажиров транспортом общего пользования "</t>
  </si>
  <si>
    <t>Число погибших в ДТП на 1000 человек населения</t>
  </si>
  <si>
    <t>чел.</t>
  </si>
  <si>
    <t>да - 1/нет - 0</t>
  </si>
  <si>
    <t>Показатель 2 "Доля отремонтированных дворовых территорий от числа подлежащих ремонту"(с нарастающим итогом)</t>
  </si>
  <si>
    <t>Показатель 3 "Доля  дворовых территорий подлежащих ремонту от общего количества дворовых территорий"</t>
  </si>
  <si>
    <t>Показатель 1 "Протяженность автомобильных дорог общего пользования местного значения г. Западная Двина"</t>
  </si>
  <si>
    <t>Показатель 3 "Протяженность автомобильных дорог общего пользования местного значения сельских территорий Западнодвинского муниципального округа"</t>
  </si>
  <si>
    <t>Показатель 2 "Протяженность автомобильных дорог общего пользования местного значения пгт Старая Торопа Западнодвинского муниципального округа"</t>
  </si>
  <si>
    <t>Показатель 3 "Смертность населения в результате дорожно-транспортных происшествий на территории Западнодвинского муниципального округа"</t>
  </si>
  <si>
    <t>Показатель 2 "Количество разработанной проектной документации"</t>
  </si>
  <si>
    <t>Показатель 2 "Затраты за счет средств областного бюджета по объекту "Ремонт автомобильной дороги  по ул. Текстильная в г. Западная Двина Тверской области"</t>
  </si>
  <si>
    <t>Показатель 3 "Затраты за счет средств областного бюджета по объекту "Ремонт автомобильной дороги по ул. Октябрьская в г. Западная Двина Тверской области"</t>
  </si>
  <si>
    <t>Показатель 4 "Затраты за счет средств областного бюджета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</si>
  <si>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5 "Затраты за счет средств областного бюджета по объекту "Ремонт автомобильной дороги по ул. Базарная в г. Западная Двина Тверской области"</t>
  </si>
  <si>
    <t>Показатель 6 "Затраты за счет средств областного бюджета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</si>
  <si>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 "Доля софинансирования на 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</si>
  <si>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Показатель 2 "Затраты за счет средств областного бюджета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</si>
  <si>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1 "Протяженность обслуживаемых автомобильных дорог общего пользования регионального значения (3 кл.) "</t>
  </si>
  <si>
    <t>Административное мероприятие 2.002. "Мониторинг обращений граждан по вопросам содержания автомобильных дорог общего пользования регионального значения"</t>
  </si>
  <si>
    <t>Показатель 1 «Количество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требованиями»</t>
  </si>
  <si>
    <t>Административное мероприятие 1.002 "Контроль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округа"</t>
  </si>
  <si>
    <t>Показатель1 "Доля населенных пунктов, охваченных автобусным сообщением"</t>
  </si>
  <si>
    <t>Показатель 2 «Общее количество маршрутов по организации транспортного обслуживания населения Западнодвинского муниципального округа»</t>
  </si>
  <si>
    <t>Задача 3 "Повышение безопасности предоставления услуг по перевозке пассажиров и школьников общественным транспортом"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</si>
  <si>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перевозок»</t>
  </si>
  <si>
    <t>Аминистративное мероприятие 1.001 "Реализация Федерального проекта "Безопасность дорожного движения"</t>
  </si>
  <si>
    <t>Административное мероприятие 1.002 "Выполнение мероприятий по безопасности дорожного движения на автомобильных дорогах общего пользования местного значения"</t>
  </si>
  <si>
    <t>Показатель 2 "Затраты за счет средств областного бюджета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</si>
  <si>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Показатель 2 "Затраты за счет средств  бюджета муниципального округа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</si>
  <si>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Задача 1 "Реализация муниципальной составляющей национального проекта "Безопасные и качественные автомобильные дороги"</t>
  </si>
  <si>
    <t>Задача 2 "Совершенствование системы предупреждения опасного поведения участников дорожного движения"</t>
  </si>
  <si>
    <t>Показатель 1 " Количество мероприятий, осуществляемых ОГИБДД МО МВД "Западнодвинский"</t>
  </si>
  <si>
    <t>Показатель 1 "Количество проведенных профилактических акций «Внимание – дети» с привлечением средств массовой информации"</t>
  </si>
  <si>
    <t>Показатель 1 "Количество проведенных мероприятий"</t>
  </si>
  <si>
    <t>Показатель 1 "Количество учреждений, которыми приобретена информационно-пропагандистская литература по безопасности дорожного движения"</t>
  </si>
  <si>
    <t>Показатель 1 "Количество дорожно-транспортных происшествий на территории Западнодвинского муниципального округа"</t>
  </si>
  <si>
    <t>Показатель 2 "Число погибших в результате дорожно-транспортных происшествий на территории Западнодвинского муниципального округа"</t>
  </si>
  <si>
    <t>Показатель 3 "Число травмированных в результате дорожно-транспортных происшествий на территории Западнодвинского муниципального округа"</t>
  </si>
  <si>
    <t>Показатель 1 "Количество информационно-публицистических материалов, опубликованных в средствах массовой информации муниципального округа"</t>
  </si>
  <si>
    <t>Административное мероприятие 2.001 "Опубликование в средствах массовой информации муниципального округа тематических информационно-публицистических материалов, направленных на профилактику дорожно-транспортного травматизма, повышение правового сознания и формирования законопослушного поведения участников дорожного движения"</t>
  </si>
  <si>
    <t>Административное мероприятие 2.002. "Проведение профилактических мероприятий, направленных на сокращение аварийности на автомобильном транспорте"</t>
  </si>
  <si>
    <t>Задача 3 "Снижение детского дорожно-транспортного травматизма"</t>
  </si>
  <si>
    <t>Показатель 1  «Количество дорожно-транспортных происшествий с участием детей на территории Западнодвинского муниципального округа»</t>
  </si>
  <si>
    <t xml:space="preserve"> Административное мероприятие 3.001 «Проведение профилактической акции  «Внимание – дети» с привлечением средств массовой информации»</t>
  </si>
  <si>
    <t>Мероприятие 3.002 "Организация проведения мероприятий с детьми, конкурса юных инспекторов движения «Безопасное колесо»</t>
  </si>
  <si>
    <t>Мероприятие 3.003 «Приобретение информационно-пропагандистской литературы по безопасности дорожного движения»</t>
  </si>
  <si>
    <t>Показатель 1 "Доля отремонтированных автомобильных дорог общего пользования местного значения с твердым покрытием от общей  протяженности автомобильных дорог общего пользования местного значения"(нарастающим итогом)</t>
  </si>
  <si>
    <t>Показатель 1 "Количество  нарушений в сфере транспортного обслуживания населения, выявленных при проведении проверок ОГИБДД МО МВД "Западнодвинский",УГАДН в Западнодвинском муниципальном округе в отчетном периоде"</t>
  </si>
  <si>
    <t>Мероприятие 1.001 "Содержание и обслуживание автомобильных дорог общего пользования местного значения"</t>
  </si>
  <si>
    <t>Мероприятие 1.002 "Ремонт автомобильных дорог  общего пользования местного значения и искусственных сооружений на них"</t>
  </si>
  <si>
    <t>Задача 2 "Осуществление  государственных полномочий по содержанию автомобильных дорог общего пользования регионального значения (3 кл.)"</t>
  </si>
  <si>
    <t>Задача 1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</si>
  <si>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Мероприятие1.001 "Организация транспортного обслуживания населения на муниципальных маршрутах регулярных перевозок по регулируемым тарифам (местный бюджет)" </t>
  </si>
  <si>
    <t>Подпрограмма 3 "Повышение безопасности дорожного движения"</t>
  </si>
  <si>
    <t>Целевое (суммарное) значение показателя</t>
  </si>
  <si>
    <t>Показатель 4. Установка пешеходных светофорных объектов</t>
  </si>
  <si>
    <t>Показатель 5. Установка элементов освещения на пешеходных переходах, автобусных остановках и локальных пересечениях и примыканиях</t>
  </si>
  <si>
    <t>Показатель 6. Устройство дорожной разметки при оборудовании пешеходных переходов</t>
  </si>
  <si>
    <t>Показатель 7. Установка (замена) дорожных знаков</t>
  </si>
  <si>
    <t>Показатель 1 "Количество обращений граждан по вопросам качества транспортных услуг в Западнодвинском муниципальном округе за отчетный период"</t>
  </si>
  <si>
    <t>Приложение 1  к муниципальной программе Западнодвинского муниципального округа Тверской области</t>
  </si>
  <si>
    <t>Показатель 3. Установка (замена) пешеходных ограждений</t>
  </si>
  <si>
    <t>Показатель 7 "Затраты за счет средств областного бюджета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</si>
  <si>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 "Уровень освоения бюджетных средств"</t>
  </si>
  <si>
    <t>Показатель 2 "Мощность реализуемого объекта "Ремонт автомобильной дороги  по ул. Текстильная в г. Западная Двина Тверской области"</t>
  </si>
  <si>
    <t>Показатель 3 "Затраты за счет средств  бюджета муниципального округа по объекту "Ремонт автомобильной дороги  по ул. Текстильная в г. Западная Двина Тверской области"</t>
  </si>
  <si>
    <t>Показатель 4 "Мощность реализуемого объекта ""Ремонт автомобильной дороги по ул. Октябрьская в г. Западная Двина Тверской области"</t>
  </si>
  <si>
    <t>Показатель 5 "Затраты за счет средств  бюджета муниципального округа по объекту "Ремонт автомобильной дороги по ул. Октябрьская в г. Западная Двина Тверской области"</t>
  </si>
  <si>
    <t>Показатель 6 "Мощность реализуемого объекта "Ремонт автомобильной дороги по ул. Молодежная, ул. Интернациональная, пер. Молодежный в г. Западная Двина Тверской области"</t>
  </si>
  <si>
    <t>Показатель 7 "Затраты за счет средств  бюджета муниципального округа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</si>
  <si>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8 "Мощность реализуемого объекта "Ремонт автомобильной дороги по ул. Базарная в г. Западная Двина Тверской области"</t>
  </si>
  <si>
    <t>Показатель 9 "Затраты за счет средств  бюджета муниципального округа по объекту "Ремонт автомобильной дороги по ул. Базарная в г. Западная Двина Тверской области"</t>
  </si>
  <si>
    <t>Показатель 10 "Мощность реализуемого объекта "Ремонт участков автомобильных дорог по ул. Вокзальная и ул. Западнодвинская в г. Западная Двина Тверской области"</t>
  </si>
  <si>
    <t>Показатель 11 "Затраты за счет средств  бюджета муниципального округа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</si>
  <si>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12 "Мощность реализуемого объекта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</si>
  <si>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13 Затраты за счет средств  бюджета муниципального округа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</si>
  <si>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2 "Мощность реализуемого объекта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</si>
  <si>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3 "Затраты за счет средств  бюджета муниципального округа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</si>
  <si>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4576,5</t>
  </si>
  <si>
    <t>Б</t>
  </si>
  <si>
    <t>S</t>
  </si>
  <si>
    <t>R</t>
  </si>
  <si>
    <t>6647,0</t>
  </si>
  <si>
    <t>Мероприятие 1.004 "Капитальный ремонт и ремонт улично-дорожной сети на территории Западнодвинского муниципального округа"</t>
  </si>
  <si>
    <t>Мероприятие 1.005 "Ремонт дворовых территорий многоквартирных домов, проездов к дворовым территориям многоквартирных домов"</t>
  </si>
  <si>
    <t>Мероприятие 1.006 "Ремонт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</si>
  <si>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Мероприятие 2.001 "Осуществление органами местного самоуправления отдельных государственных полномочий Тверской области в сфере дорожной деятельности"</t>
  </si>
  <si>
    <t xml:space="preserve">Мероприятие 1.003 "Организация транспортного обслуживания населения на муниципальных маршрутах регулярных перевозок по регулируемым тарифам (областной бюджет)" </t>
  </si>
  <si>
    <t>Мероприятие 1.003 "Проведение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</si>
  <si>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1.004 "Проведение мероприятий в целях обеспечения безопасного дорожного движения на автомобильных дорогах общего пользования местного значения"</t>
  </si>
  <si>
    <t>Мероприятие 1.003 "Ремонт улично-дорожной сети муниципального образования за счет средств областного бюджета"</t>
  </si>
  <si>
    <t>Показатель 14 "Мощность реализуемого объекта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</si>
  <si>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15 Затраты за счет средств  бюджета муниципального округа по объекту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</si>
  <si>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8 "Затраты за счет средств областного бюджета по объекту "Ремонт автомобильной дороги по ул.Советская в пгт. Старая Торопа Западнодвинского муниципального округа Тверской области (2 этап)"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</si>
</sst>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176" fontId="1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4" fillId="0" borderId="12" xfId="0" applyFont="1" applyBorder="1" applyAlignment="1">
      <alignment vertical="center" textRotation="90" wrapText="1"/>
    </xf>
    <xf numFmtId="2" fontId="4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176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 textRotation="90" wrapText="1"/>
    </xf>
    <xf numFmtId="0" fontId="4" fillId="0" borderId="20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4" fillId="0" borderId="21" xfId="0" applyFont="1" applyBorder="1" applyAlignment="1">
      <alignment horizontal="left" vertical="center" textRotation="90" wrapText="1"/>
    </xf>
    <xf numFmtId="0" fontId="4" fillId="0" borderId="18" xfId="0" applyFont="1" applyBorder="1" applyAlignment="1">
      <alignment horizontal="left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552450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839450" y="3009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64"/>
  <sheetViews>
    <sheetView tabSelected="1" view="pageBreakPreview" zoomScaleSheetLayoutView="100" zoomScalePageLayoutView="0" workbookViewId="0" topLeftCell="A132">
      <selection activeCell="A1" sqref="A1:AK135"/>
    </sheetView>
  </sheetViews>
  <sheetFormatPr defaultColWidth="9.00390625" defaultRowHeight="33" customHeight="1"/>
  <cols>
    <col min="1" max="1" width="1.75390625" style="36" customWidth="1"/>
    <col min="2" max="3" width="2.00390625" style="36" customWidth="1"/>
    <col min="4" max="5" width="1.75390625" style="36" customWidth="1"/>
    <col min="6" max="6" width="2.125" style="36" customWidth="1"/>
    <col min="7" max="7" width="2.00390625" style="36" customWidth="1"/>
    <col min="8" max="8" width="2.25390625" style="36" customWidth="1"/>
    <col min="9" max="9" width="1.875" style="36" customWidth="1"/>
    <col min="10" max="10" width="2.75390625" style="36" customWidth="1"/>
    <col min="11" max="12" width="2.375" style="36" customWidth="1"/>
    <col min="13" max="13" width="2.75390625" style="36" customWidth="1"/>
    <col min="14" max="15" width="2.625" style="36" customWidth="1"/>
    <col min="16" max="16" width="2.875" style="36" customWidth="1"/>
    <col min="17" max="17" width="2.625" style="36" customWidth="1"/>
    <col min="18" max="18" width="2.75390625" style="36" customWidth="1"/>
    <col min="19" max="19" width="2.625" style="36" customWidth="1"/>
    <col min="20" max="20" width="2.375" style="36" customWidth="1"/>
    <col min="21" max="21" width="2.625" style="36" customWidth="1"/>
    <col min="22" max="22" width="2.375" style="36" customWidth="1"/>
    <col min="23" max="23" width="2.625" style="36" customWidth="1"/>
    <col min="24" max="24" width="2.375" style="36" customWidth="1"/>
    <col min="25" max="25" width="3.00390625" style="36" customWidth="1"/>
    <col min="26" max="27" width="2.75390625" style="36" customWidth="1"/>
    <col min="28" max="28" width="31.125" style="37" customWidth="1"/>
    <col min="29" max="29" width="8.25390625" style="37" customWidth="1"/>
    <col min="30" max="30" width="8.00390625" style="37" customWidth="1"/>
    <col min="31" max="31" width="7.125" style="59" customWidth="1"/>
    <col min="32" max="32" width="8.00390625" style="37" customWidth="1"/>
    <col min="33" max="33" width="7.75390625" style="38" customWidth="1"/>
    <col min="34" max="35" width="8.125" style="37" customWidth="1"/>
    <col min="36" max="36" width="7.625" style="37" customWidth="1"/>
    <col min="37" max="37" width="10.25390625" style="37" customWidth="1"/>
    <col min="39" max="39" width="9.00390625" style="0" customWidth="1"/>
  </cols>
  <sheetData>
    <row r="1" ht="12.75"/>
    <row r="2" spans="1:44" s="1" customFormat="1" ht="28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E2" s="68" t="s">
        <v>140</v>
      </c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2:44" s="1" customFormat="1" ht="1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E3" s="68" t="s">
        <v>70</v>
      </c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s="1" customFormat="1" ht="23.25" customHeight="1">
      <c r="A4" s="84" t="s">
        <v>72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E4" s="68" t="s">
        <v>71</v>
      </c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8:44" s="1" customFormat="1" ht="16.5" customHeight="1">
      <c r="H5" s="86"/>
      <c r="I5" s="86"/>
      <c r="J5" s="86"/>
      <c r="K5" s="86"/>
      <c r="L5" s="86"/>
      <c r="M5" s="86"/>
      <c r="N5" s="86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</row>
    <row r="6" spans="31:44" s="1" customFormat="1" ht="14.25" customHeight="1">
      <c r="AE6" s="72" t="s">
        <v>35</v>
      </c>
      <c r="AF6" s="72"/>
      <c r="AG6" s="72"/>
      <c r="AH6" s="72"/>
      <c r="AI6" s="72"/>
      <c r="AJ6" s="72"/>
      <c r="AK6" s="72"/>
      <c r="AL6" s="68"/>
      <c r="AM6" s="68"/>
      <c r="AN6" s="68"/>
      <c r="AO6" s="68"/>
      <c r="AP6" s="68"/>
      <c r="AQ6" s="68"/>
      <c r="AR6" s="68"/>
    </row>
    <row r="7" spans="1:44" s="1" customFormat="1" ht="18.75" customHeight="1">
      <c r="A7" s="68" t="s">
        <v>73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G7" s="28"/>
      <c r="AL7" s="68"/>
      <c r="AM7" s="68"/>
      <c r="AN7" s="68"/>
      <c r="AO7" s="68"/>
      <c r="AP7" s="68"/>
      <c r="AQ7" s="68"/>
      <c r="AR7" s="68"/>
    </row>
    <row r="8" spans="31:44" s="1" customFormat="1" ht="13.5" customHeight="1">
      <c r="AE8" s="60"/>
      <c r="AG8" s="28"/>
      <c r="AM8" s="68"/>
      <c r="AN8" s="68"/>
      <c r="AO8" s="68"/>
      <c r="AP8" s="68"/>
      <c r="AQ8" s="68"/>
      <c r="AR8" s="68"/>
    </row>
    <row r="9" spans="1:44" s="1" customFormat="1" ht="14.25" customHeight="1">
      <c r="A9" s="90" t="s">
        <v>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AE9" s="60"/>
      <c r="AG9" s="28"/>
      <c r="AM9" s="72"/>
      <c r="AN9" s="72"/>
      <c r="AO9" s="72"/>
      <c r="AP9" s="72"/>
      <c r="AQ9" s="72"/>
      <c r="AR9" s="72"/>
    </row>
    <row r="10" spans="1:44" s="7" customFormat="1" ht="18.75" customHeight="1">
      <c r="A10" s="91" t="s">
        <v>2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AE10" s="61"/>
      <c r="AG10" s="32"/>
      <c r="AM10" s="71"/>
      <c r="AN10" s="71"/>
      <c r="AO10" s="71"/>
      <c r="AP10" s="71"/>
      <c r="AQ10" s="71"/>
      <c r="AR10" s="71"/>
    </row>
    <row r="11" spans="1:33" s="7" customFormat="1" ht="14.25" customHeight="1">
      <c r="A11" s="91" t="s">
        <v>29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AE11" s="61"/>
      <c r="AG11" s="33"/>
    </row>
    <row r="12" spans="1:33" s="7" customFormat="1" ht="14.25" customHeight="1">
      <c r="A12" s="91" t="s">
        <v>20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AE12" s="61"/>
      <c r="AG12" s="33"/>
    </row>
    <row r="13" spans="1:33" s="7" customFormat="1" ht="13.5" customHeight="1">
      <c r="A13" s="91" t="s">
        <v>21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AE13" s="61"/>
      <c r="AG13" s="33"/>
    </row>
    <row r="14" spans="1:33" s="7" customFormat="1" ht="12.75" customHeight="1">
      <c r="A14" s="91" t="s">
        <v>22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AE14" s="61"/>
      <c r="AG14" s="33"/>
    </row>
    <row r="15" spans="1:36" s="7" customFormat="1" ht="19.5" customHeight="1">
      <c r="A15" s="91" t="s">
        <v>23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6"/>
      <c r="AJ15" s="6"/>
    </row>
    <row r="16" spans="1:33" s="7" customFormat="1" ht="13.5" customHeight="1">
      <c r="A16" s="91" t="s">
        <v>24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</row>
    <row r="17" spans="31:33" s="1" customFormat="1" ht="15" customHeight="1">
      <c r="AE17" s="60"/>
      <c r="AG17" s="28"/>
    </row>
    <row r="18" spans="1:49" s="1" customFormat="1" ht="45.75" customHeight="1">
      <c r="A18" s="107" t="s">
        <v>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88" t="s">
        <v>9</v>
      </c>
      <c r="S18" s="88"/>
      <c r="T18" s="88"/>
      <c r="U18" s="88"/>
      <c r="V18" s="88"/>
      <c r="W18" s="88"/>
      <c r="X18" s="88"/>
      <c r="Y18" s="88"/>
      <c r="Z18" s="88"/>
      <c r="AA18" s="89"/>
      <c r="AB18" s="94" t="s">
        <v>26</v>
      </c>
      <c r="AC18" s="80" t="s">
        <v>14</v>
      </c>
      <c r="AD18" s="77" t="s">
        <v>74</v>
      </c>
      <c r="AE18" s="87" t="s">
        <v>15</v>
      </c>
      <c r="AF18" s="88"/>
      <c r="AG18" s="88"/>
      <c r="AH18" s="88"/>
      <c r="AI18" s="88"/>
      <c r="AJ18" s="89"/>
      <c r="AK18" s="12" t="s">
        <v>134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33" customHeight="1" thickBot="1">
      <c r="A19" s="98" t="s">
        <v>4</v>
      </c>
      <c r="B19" s="99"/>
      <c r="C19" s="100"/>
      <c r="D19" s="73" t="s">
        <v>5</v>
      </c>
      <c r="E19" s="74"/>
      <c r="F19" s="73" t="s">
        <v>6</v>
      </c>
      <c r="G19" s="74"/>
      <c r="H19" s="109" t="s">
        <v>28</v>
      </c>
      <c r="I19" s="110"/>
      <c r="J19" s="110"/>
      <c r="K19" s="110"/>
      <c r="L19" s="110"/>
      <c r="M19" s="110"/>
      <c r="N19" s="110"/>
      <c r="O19" s="110"/>
      <c r="P19" s="110"/>
      <c r="Q19" s="111"/>
      <c r="R19" s="73" t="s">
        <v>7</v>
      </c>
      <c r="S19" s="74"/>
      <c r="T19" s="80" t="s">
        <v>8</v>
      </c>
      <c r="U19" s="80" t="s">
        <v>10</v>
      </c>
      <c r="V19" s="80" t="s">
        <v>11</v>
      </c>
      <c r="W19" s="73" t="s">
        <v>12</v>
      </c>
      <c r="X19" s="82"/>
      <c r="Y19" s="74"/>
      <c r="Z19" s="73" t="s">
        <v>13</v>
      </c>
      <c r="AA19" s="74"/>
      <c r="AB19" s="95"/>
      <c r="AC19" s="97"/>
      <c r="AD19" s="78"/>
      <c r="AE19" s="69" t="s">
        <v>32</v>
      </c>
      <c r="AF19" s="69" t="s">
        <v>33</v>
      </c>
      <c r="AG19" s="69" t="s">
        <v>34</v>
      </c>
      <c r="AH19" s="69" t="s">
        <v>75</v>
      </c>
      <c r="AI19" s="69" t="s">
        <v>76</v>
      </c>
      <c r="AJ19" s="69" t="s">
        <v>77</v>
      </c>
      <c r="AK19" s="92" t="s">
        <v>27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33" customHeight="1">
      <c r="A20" s="101"/>
      <c r="B20" s="102"/>
      <c r="C20" s="103"/>
      <c r="D20" s="75"/>
      <c r="E20" s="76"/>
      <c r="F20" s="75"/>
      <c r="G20" s="76"/>
      <c r="H20" s="104" t="s">
        <v>7</v>
      </c>
      <c r="I20" s="108"/>
      <c r="J20" s="39" t="s">
        <v>8</v>
      </c>
      <c r="K20" s="104" t="s">
        <v>11</v>
      </c>
      <c r="L20" s="108"/>
      <c r="M20" s="104" t="s">
        <v>25</v>
      </c>
      <c r="N20" s="105"/>
      <c r="O20" s="105"/>
      <c r="P20" s="105"/>
      <c r="Q20" s="106"/>
      <c r="R20" s="75"/>
      <c r="S20" s="76"/>
      <c r="T20" s="81"/>
      <c r="U20" s="81"/>
      <c r="V20" s="81"/>
      <c r="W20" s="75"/>
      <c r="X20" s="83"/>
      <c r="Y20" s="76"/>
      <c r="Z20" s="75"/>
      <c r="AA20" s="76"/>
      <c r="AB20" s="96"/>
      <c r="AC20" s="81"/>
      <c r="AD20" s="79"/>
      <c r="AE20" s="70"/>
      <c r="AF20" s="70"/>
      <c r="AG20" s="70"/>
      <c r="AH20" s="70"/>
      <c r="AI20" s="70"/>
      <c r="AJ20" s="70"/>
      <c r="AK20" s="9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1" customFormat="1" ht="21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  <c r="S21" s="13">
        <v>19</v>
      </c>
      <c r="T21" s="13">
        <v>20</v>
      </c>
      <c r="U21" s="13">
        <v>21</v>
      </c>
      <c r="V21" s="13">
        <v>22</v>
      </c>
      <c r="W21" s="13">
        <v>23</v>
      </c>
      <c r="X21" s="13">
        <v>24</v>
      </c>
      <c r="Y21" s="13">
        <v>25</v>
      </c>
      <c r="Z21" s="13">
        <v>26</v>
      </c>
      <c r="AA21" s="13">
        <v>27</v>
      </c>
      <c r="AB21" s="13">
        <v>28</v>
      </c>
      <c r="AC21" s="13">
        <v>29</v>
      </c>
      <c r="AD21" s="12">
        <v>30</v>
      </c>
      <c r="AE21" s="13">
        <v>31</v>
      </c>
      <c r="AF21" s="13">
        <v>32</v>
      </c>
      <c r="AG21" s="34">
        <v>33</v>
      </c>
      <c r="AH21" s="16">
        <v>34</v>
      </c>
      <c r="AI21" s="16">
        <v>35</v>
      </c>
      <c r="AJ21" s="16">
        <v>36</v>
      </c>
      <c r="AK21" s="12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1" customFormat="1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0</v>
      </c>
      <c r="S22" s="3">
        <v>7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8" t="s">
        <v>59</v>
      </c>
      <c r="AC22" s="17" t="s">
        <v>19</v>
      </c>
      <c r="AD22" s="17" t="s">
        <v>30</v>
      </c>
      <c r="AE22" s="17">
        <f aca="true" t="shared" si="0" ref="AE22:AJ22">SUM(AE23)</f>
        <v>85499.7</v>
      </c>
      <c r="AF22" s="17">
        <f t="shared" si="0"/>
        <v>80088.09999999999</v>
      </c>
      <c r="AG22" s="17">
        <f t="shared" si="0"/>
        <v>82092.30000000002</v>
      </c>
      <c r="AH22" s="17">
        <f t="shared" si="0"/>
        <v>78419.5</v>
      </c>
      <c r="AI22" s="17">
        <f t="shared" si="0"/>
        <v>78419.5</v>
      </c>
      <c r="AJ22" s="17">
        <f t="shared" si="0"/>
        <v>78419.5</v>
      </c>
      <c r="AK22" s="17" t="s">
        <v>30</v>
      </c>
      <c r="AL22" s="2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0</v>
      </c>
      <c r="S23" s="3">
        <v>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8" t="s">
        <v>60</v>
      </c>
      <c r="AC23" s="17" t="s">
        <v>19</v>
      </c>
      <c r="AD23" s="17" t="s">
        <v>30</v>
      </c>
      <c r="AE23" s="17">
        <f aca="true" t="shared" si="1" ref="AE23:AJ23">SUM(AE28+AE82+AE102)</f>
        <v>85499.7</v>
      </c>
      <c r="AF23" s="17">
        <f t="shared" si="1"/>
        <v>80088.09999999999</v>
      </c>
      <c r="AG23" s="17">
        <f t="shared" si="1"/>
        <v>82092.30000000002</v>
      </c>
      <c r="AH23" s="17">
        <f t="shared" si="1"/>
        <v>78419.5</v>
      </c>
      <c r="AI23" s="17">
        <f t="shared" si="1"/>
        <v>78419.5</v>
      </c>
      <c r="AJ23" s="17">
        <f t="shared" si="1"/>
        <v>78419.5</v>
      </c>
      <c r="AK23" s="17" t="s">
        <v>30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7" customFormat="1" ht="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">
        <v>0</v>
      </c>
      <c r="S24" s="3">
        <v>7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0" t="s">
        <v>78</v>
      </c>
      <c r="AC24" s="11" t="s">
        <v>48</v>
      </c>
      <c r="AD24" s="11" t="s">
        <v>48</v>
      </c>
      <c r="AE24" s="11" t="s">
        <v>48</v>
      </c>
      <c r="AF24" s="11" t="s">
        <v>48</v>
      </c>
      <c r="AG24" s="35" t="s">
        <v>48</v>
      </c>
      <c r="AH24" s="35" t="s">
        <v>48</v>
      </c>
      <c r="AI24" s="35" t="s">
        <v>48</v>
      </c>
      <c r="AJ24" s="35" t="s">
        <v>48</v>
      </c>
      <c r="AK24" s="11" t="s">
        <v>48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1" customFormat="1" ht="7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0</v>
      </c>
      <c r="S25" s="3">
        <v>7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40" t="s">
        <v>126</v>
      </c>
      <c r="AC25" s="13" t="s">
        <v>17</v>
      </c>
      <c r="AD25" s="12">
        <v>0.67</v>
      </c>
      <c r="AE25" s="13">
        <v>1</v>
      </c>
      <c r="AF25" s="13">
        <v>1.34</v>
      </c>
      <c r="AG25" s="23">
        <v>1.67</v>
      </c>
      <c r="AH25" s="23">
        <v>2</v>
      </c>
      <c r="AI25" s="23">
        <v>2.34</v>
      </c>
      <c r="AJ25" s="23">
        <v>2.67</v>
      </c>
      <c r="AK25" s="13">
        <v>2.67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3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0</v>
      </c>
      <c r="S26" s="3">
        <v>7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15" t="s">
        <v>79</v>
      </c>
      <c r="AC26" s="12" t="s">
        <v>36</v>
      </c>
      <c r="AD26" s="12">
        <v>390</v>
      </c>
      <c r="AE26" s="13">
        <v>390</v>
      </c>
      <c r="AF26" s="13">
        <v>395</v>
      </c>
      <c r="AG26" s="23">
        <v>397</v>
      </c>
      <c r="AH26" s="23">
        <v>400</v>
      </c>
      <c r="AI26" s="23">
        <v>405</v>
      </c>
      <c r="AJ26" s="23">
        <v>410</v>
      </c>
      <c r="AK26" s="12">
        <f>AE26+AF26+AG26+AH26+AI26+AJ26</f>
        <v>2397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" customFormat="1" ht="6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0</v>
      </c>
      <c r="S27" s="3">
        <v>7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10" t="s">
        <v>88</v>
      </c>
      <c r="AC27" s="12" t="s">
        <v>80</v>
      </c>
      <c r="AD27" s="23">
        <v>0.51</v>
      </c>
      <c r="AE27" s="13">
        <v>0.44</v>
      </c>
      <c r="AF27" s="41">
        <v>0.44</v>
      </c>
      <c r="AG27" s="42">
        <v>0.36</v>
      </c>
      <c r="AH27" s="42">
        <v>0.36</v>
      </c>
      <c r="AI27" s="42">
        <v>0.29</v>
      </c>
      <c r="AJ27" s="42">
        <v>0.29</v>
      </c>
      <c r="AK27" s="23">
        <v>0.29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ht="27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8">
        <v>0</v>
      </c>
      <c r="S28" s="58">
        <v>7</v>
      </c>
      <c r="T28" s="58">
        <v>1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19" t="s">
        <v>37</v>
      </c>
      <c r="AC28" s="20" t="s">
        <v>16</v>
      </c>
      <c r="AD28" s="21" t="s">
        <v>30</v>
      </c>
      <c r="AE28" s="20">
        <f>SUM(AE76+AE29)</f>
        <v>63329.899999999994</v>
      </c>
      <c r="AF28" s="20">
        <f>SUM(AF76+AF29)</f>
        <v>57702.2</v>
      </c>
      <c r="AG28" s="20">
        <f>SUM(AG76+AG29)</f>
        <v>59685.8</v>
      </c>
      <c r="AH28" s="20">
        <v>55980.9</v>
      </c>
      <c r="AI28" s="20">
        <v>55980.9</v>
      </c>
      <c r="AJ28" s="20">
        <v>55980.9</v>
      </c>
      <c r="AK28" s="21" t="s">
        <v>30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28" customFormat="1" ht="92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">
        <v>0</v>
      </c>
      <c r="S29" s="3">
        <v>7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26" t="s">
        <v>50</v>
      </c>
      <c r="AC29" s="24" t="s">
        <v>19</v>
      </c>
      <c r="AD29" s="23" t="s">
        <v>30</v>
      </c>
      <c r="AE29" s="24">
        <f>SUM(AE33+AE41+AE44+AE53+AE69+AE73)</f>
        <v>51726.99999999999</v>
      </c>
      <c r="AF29" s="24">
        <f>SUM(AF33+AF41+AF44+AF53+AF69+AF73)</f>
        <v>45635.2</v>
      </c>
      <c r="AG29" s="24">
        <f>SUM(AG33+AG41+AG44+AG53+AG69+AG73)</f>
        <v>47136.1</v>
      </c>
      <c r="AH29" s="24">
        <v>43431.2</v>
      </c>
      <c r="AI29" s="24">
        <v>43431.2</v>
      </c>
      <c r="AJ29" s="24">
        <v>43431.2</v>
      </c>
      <c r="AK29" s="23" t="s">
        <v>30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8" customFormat="1" ht="4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">
        <v>0</v>
      </c>
      <c r="S30" s="3">
        <v>7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27" t="s">
        <v>61</v>
      </c>
      <c r="AC30" s="23" t="s">
        <v>38</v>
      </c>
      <c r="AD30" s="23">
        <v>2.87</v>
      </c>
      <c r="AE30" s="23">
        <v>3</v>
      </c>
      <c r="AF30" s="23">
        <v>3</v>
      </c>
      <c r="AG30" s="23">
        <v>3</v>
      </c>
      <c r="AH30" s="23">
        <v>3</v>
      </c>
      <c r="AI30" s="23">
        <v>3</v>
      </c>
      <c r="AJ30" s="23">
        <v>3</v>
      </c>
      <c r="AK30" s="23">
        <f>SUM(AE30:AJ30)</f>
        <v>18</v>
      </c>
      <c r="AL30" s="31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8" customFormat="1" ht="5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">
        <v>0</v>
      </c>
      <c r="S31" s="3">
        <v>7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27" t="s">
        <v>83</v>
      </c>
      <c r="AC31" s="23" t="s">
        <v>17</v>
      </c>
      <c r="AD31" s="29">
        <v>11.5</v>
      </c>
      <c r="AE31" s="29">
        <v>14.2</v>
      </c>
      <c r="AF31" s="29">
        <v>15</v>
      </c>
      <c r="AG31" s="29">
        <v>16</v>
      </c>
      <c r="AH31" s="29">
        <v>17.7</v>
      </c>
      <c r="AI31" s="29">
        <v>21.3</v>
      </c>
      <c r="AJ31" s="29">
        <v>23</v>
      </c>
      <c r="AK31" s="29">
        <v>23</v>
      </c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8" customFormat="1" ht="4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0</v>
      </c>
      <c r="S32" s="25">
        <v>7</v>
      </c>
      <c r="T32" s="25">
        <v>1</v>
      </c>
      <c r="U32" s="25">
        <v>0</v>
      </c>
      <c r="V32" s="25">
        <v>1</v>
      </c>
      <c r="W32" s="25">
        <v>0</v>
      </c>
      <c r="X32" s="25">
        <v>0</v>
      </c>
      <c r="Y32" s="25">
        <v>0</v>
      </c>
      <c r="Z32" s="25">
        <v>0</v>
      </c>
      <c r="AA32" s="25">
        <v>3</v>
      </c>
      <c r="AB32" s="27" t="s">
        <v>84</v>
      </c>
      <c r="AC32" s="23" t="s">
        <v>17</v>
      </c>
      <c r="AD32" s="29">
        <v>89</v>
      </c>
      <c r="AE32" s="29">
        <v>85.8</v>
      </c>
      <c r="AF32" s="29">
        <v>85</v>
      </c>
      <c r="AG32" s="29">
        <v>84</v>
      </c>
      <c r="AH32" s="29">
        <v>82.3</v>
      </c>
      <c r="AI32" s="29">
        <v>78.7</v>
      </c>
      <c r="AJ32" s="29">
        <v>77</v>
      </c>
      <c r="AK32" s="29">
        <v>77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8" customFormat="1" ht="39.75" customHeight="1">
      <c r="A33" s="63">
        <v>6</v>
      </c>
      <c r="B33" s="63">
        <v>0</v>
      </c>
      <c r="C33" s="63">
        <v>0</v>
      </c>
      <c r="D33" s="63">
        <v>0</v>
      </c>
      <c r="E33" s="63">
        <v>4</v>
      </c>
      <c r="F33" s="63">
        <v>0</v>
      </c>
      <c r="G33" s="63">
        <v>9</v>
      </c>
      <c r="H33" s="63">
        <v>0</v>
      </c>
      <c r="I33" s="63">
        <v>7</v>
      </c>
      <c r="J33" s="63">
        <v>1</v>
      </c>
      <c r="K33" s="63">
        <v>0</v>
      </c>
      <c r="L33" s="63">
        <v>1</v>
      </c>
      <c r="M33" s="63">
        <v>2</v>
      </c>
      <c r="N33" s="63">
        <v>1</v>
      </c>
      <c r="O33" s="63">
        <v>0</v>
      </c>
      <c r="P33" s="63">
        <v>1</v>
      </c>
      <c r="Q33" s="63" t="s">
        <v>159</v>
      </c>
      <c r="R33" s="25">
        <v>0</v>
      </c>
      <c r="S33" s="25">
        <v>7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6" t="s">
        <v>128</v>
      </c>
      <c r="AC33" s="24" t="s">
        <v>16</v>
      </c>
      <c r="AD33" s="23" t="s">
        <v>30</v>
      </c>
      <c r="AE33" s="65">
        <v>12050.5</v>
      </c>
      <c r="AF33" s="65">
        <v>5974.1</v>
      </c>
      <c r="AG33" s="66" t="s">
        <v>158</v>
      </c>
      <c r="AH33" s="66" t="s">
        <v>162</v>
      </c>
      <c r="AI33" s="66" t="s">
        <v>162</v>
      </c>
      <c r="AJ33" s="66" t="s">
        <v>162</v>
      </c>
      <c r="AK33" s="24" t="s">
        <v>30</v>
      </c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8" customFormat="1" ht="4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0</v>
      </c>
      <c r="S34" s="25">
        <v>7</v>
      </c>
      <c r="T34" s="25">
        <v>1</v>
      </c>
      <c r="U34" s="25">
        <v>0</v>
      </c>
      <c r="V34" s="25">
        <v>1</v>
      </c>
      <c r="W34" s="25">
        <v>0</v>
      </c>
      <c r="X34" s="25">
        <v>0</v>
      </c>
      <c r="Y34" s="25">
        <v>1</v>
      </c>
      <c r="Z34" s="25">
        <v>0</v>
      </c>
      <c r="AA34" s="25">
        <v>1</v>
      </c>
      <c r="AB34" s="27" t="s">
        <v>85</v>
      </c>
      <c r="AC34" s="23" t="s">
        <v>38</v>
      </c>
      <c r="AD34" s="23" t="s">
        <v>30</v>
      </c>
      <c r="AE34" s="29">
        <v>112.44</v>
      </c>
      <c r="AF34" s="29">
        <v>112.44</v>
      </c>
      <c r="AG34" s="29">
        <v>112.44</v>
      </c>
      <c r="AH34" s="29">
        <v>112.44</v>
      </c>
      <c r="AI34" s="29">
        <v>112.44</v>
      </c>
      <c r="AJ34" s="29">
        <v>112.44</v>
      </c>
      <c r="AK34" s="29">
        <v>112.44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8" customFormat="1" ht="48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>
        <v>7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1</v>
      </c>
      <c r="Z35" s="25">
        <v>0</v>
      </c>
      <c r="AA35" s="25">
        <v>2</v>
      </c>
      <c r="AB35" s="27" t="s">
        <v>87</v>
      </c>
      <c r="AC35" s="23" t="s">
        <v>38</v>
      </c>
      <c r="AD35" s="23" t="s">
        <v>30</v>
      </c>
      <c r="AE35" s="29">
        <v>36.5</v>
      </c>
      <c r="AF35" s="29">
        <v>36.5</v>
      </c>
      <c r="AG35" s="29">
        <v>36.5</v>
      </c>
      <c r="AH35" s="29">
        <v>36.5</v>
      </c>
      <c r="AI35" s="29">
        <v>36.5</v>
      </c>
      <c r="AJ35" s="29">
        <v>36.5</v>
      </c>
      <c r="AK35" s="29">
        <v>36.5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8" customFormat="1" ht="50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0</v>
      </c>
      <c r="S36" s="25">
        <v>7</v>
      </c>
      <c r="T36" s="25">
        <v>1</v>
      </c>
      <c r="U36" s="25">
        <v>0</v>
      </c>
      <c r="V36" s="25">
        <v>1</v>
      </c>
      <c r="W36" s="25">
        <v>0</v>
      </c>
      <c r="X36" s="25">
        <v>0</v>
      </c>
      <c r="Y36" s="25">
        <v>1</v>
      </c>
      <c r="Z36" s="25">
        <v>0</v>
      </c>
      <c r="AA36" s="25">
        <v>3</v>
      </c>
      <c r="AB36" s="27" t="s">
        <v>86</v>
      </c>
      <c r="AC36" s="23" t="s">
        <v>38</v>
      </c>
      <c r="AD36" s="23" t="s">
        <v>30</v>
      </c>
      <c r="AE36" s="29">
        <v>485.85</v>
      </c>
      <c r="AF36" s="29">
        <v>485.85</v>
      </c>
      <c r="AG36" s="29">
        <v>485.85</v>
      </c>
      <c r="AH36" s="29">
        <v>485.85</v>
      </c>
      <c r="AI36" s="29">
        <v>485.85</v>
      </c>
      <c r="AJ36" s="29">
        <v>485.85</v>
      </c>
      <c r="AK36" s="29">
        <v>485.85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8" customFormat="1" ht="35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0</v>
      </c>
      <c r="S37" s="25">
        <v>7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1</v>
      </c>
      <c r="Z37" s="25">
        <v>0</v>
      </c>
      <c r="AA37" s="25">
        <v>4</v>
      </c>
      <c r="AB37" s="27" t="s">
        <v>51</v>
      </c>
      <c r="AC37" s="23" t="s">
        <v>39</v>
      </c>
      <c r="AD37" s="23" t="s">
        <v>30</v>
      </c>
      <c r="AE37" s="29">
        <v>610.08</v>
      </c>
      <c r="AF37" s="29">
        <v>610.08</v>
      </c>
      <c r="AG37" s="29">
        <v>610.08</v>
      </c>
      <c r="AH37" s="29">
        <v>610.08</v>
      </c>
      <c r="AI37" s="29">
        <v>610.08</v>
      </c>
      <c r="AJ37" s="29">
        <v>610.08</v>
      </c>
      <c r="AK37" s="29">
        <v>610.1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8" customFormat="1" ht="28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v>0</v>
      </c>
      <c r="S38" s="25">
        <v>7</v>
      </c>
      <c r="T38" s="25">
        <v>1</v>
      </c>
      <c r="U38" s="25">
        <v>0</v>
      </c>
      <c r="V38" s="25">
        <v>1</v>
      </c>
      <c r="W38" s="25">
        <v>0</v>
      </c>
      <c r="X38" s="25">
        <v>0</v>
      </c>
      <c r="Y38" s="25">
        <v>1</v>
      </c>
      <c r="Z38" s="25">
        <v>0</v>
      </c>
      <c r="AA38" s="25">
        <v>5</v>
      </c>
      <c r="AB38" s="27" t="s">
        <v>52</v>
      </c>
      <c r="AC38" s="27" t="s">
        <v>31</v>
      </c>
      <c r="AD38" s="23" t="s">
        <v>30</v>
      </c>
      <c r="AE38" s="23">
        <v>68</v>
      </c>
      <c r="AF38" s="23">
        <v>78</v>
      </c>
      <c r="AG38" s="23">
        <v>84</v>
      </c>
      <c r="AH38" s="23">
        <v>84</v>
      </c>
      <c r="AI38" s="23">
        <v>84</v>
      </c>
      <c r="AJ38" s="23">
        <v>84</v>
      </c>
      <c r="AK38" s="23">
        <v>84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28" customFormat="1" ht="31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v>0</v>
      </c>
      <c r="S39" s="25">
        <v>7</v>
      </c>
      <c r="T39" s="25">
        <v>1</v>
      </c>
      <c r="U39" s="25">
        <v>0</v>
      </c>
      <c r="V39" s="25">
        <v>1</v>
      </c>
      <c r="W39" s="25">
        <v>0</v>
      </c>
      <c r="X39" s="25">
        <v>0</v>
      </c>
      <c r="Y39" s="25">
        <v>1</v>
      </c>
      <c r="Z39" s="25">
        <v>0</v>
      </c>
      <c r="AA39" s="25">
        <v>6</v>
      </c>
      <c r="AB39" s="27" t="s">
        <v>53</v>
      </c>
      <c r="AC39" s="27" t="s">
        <v>31</v>
      </c>
      <c r="AD39" s="23" t="s">
        <v>30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f>SUM(AE39:AJ39)</f>
        <v>6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s="28" customFormat="1" ht="26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0</v>
      </c>
      <c r="S40" s="25">
        <v>7</v>
      </c>
      <c r="T40" s="25">
        <v>1</v>
      </c>
      <c r="U40" s="25">
        <v>0</v>
      </c>
      <c r="V40" s="25">
        <v>1</v>
      </c>
      <c r="W40" s="25">
        <v>0</v>
      </c>
      <c r="X40" s="25">
        <v>0</v>
      </c>
      <c r="Y40" s="25">
        <v>1</v>
      </c>
      <c r="Z40" s="25">
        <v>0</v>
      </c>
      <c r="AA40" s="25">
        <v>7</v>
      </c>
      <c r="AB40" s="27" t="s">
        <v>65</v>
      </c>
      <c r="AC40" s="27" t="s">
        <v>31</v>
      </c>
      <c r="AD40" s="23" t="s">
        <v>30</v>
      </c>
      <c r="AE40" s="23" t="s">
        <v>30</v>
      </c>
      <c r="AF40" s="23">
        <v>1</v>
      </c>
      <c r="AG40" s="23">
        <v>1</v>
      </c>
      <c r="AH40" s="23" t="s">
        <v>30</v>
      </c>
      <c r="AI40" s="23" t="s">
        <v>30</v>
      </c>
      <c r="AJ40" s="23" t="s">
        <v>30</v>
      </c>
      <c r="AK40" s="23">
        <v>2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s="28" customFormat="1" ht="50.25" customHeight="1">
      <c r="A41" s="63">
        <v>6</v>
      </c>
      <c r="B41" s="63">
        <v>0</v>
      </c>
      <c r="C41" s="63">
        <v>0</v>
      </c>
      <c r="D41" s="63">
        <v>0</v>
      </c>
      <c r="E41" s="63">
        <v>4</v>
      </c>
      <c r="F41" s="63">
        <v>0</v>
      </c>
      <c r="G41" s="63">
        <v>9</v>
      </c>
      <c r="H41" s="63">
        <v>0</v>
      </c>
      <c r="I41" s="63">
        <v>7</v>
      </c>
      <c r="J41" s="63">
        <v>1</v>
      </c>
      <c r="K41" s="63">
        <v>0</v>
      </c>
      <c r="L41" s="63">
        <v>1</v>
      </c>
      <c r="M41" s="63">
        <v>2</v>
      </c>
      <c r="N41" s="63">
        <v>1</v>
      </c>
      <c r="O41" s="63">
        <v>0</v>
      </c>
      <c r="P41" s="63">
        <v>2</v>
      </c>
      <c r="Q41" s="63" t="s">
        <v>159</v>
      </c>
      <c r="R41" s="25">
        <v>0</v>
      </c>
      <c r="S41" s="25">
        <v>7</v>
      </c>
      <c r="T41" s="25">
        <v>1</v>
      </c>
      <c r="U41" s="25">
        <v>0</v>
      </c>
      <c r="V41" s="25">
        <v>1</v>
      </c>
      <c r="W41" s="25">
        <v>0</v>
      </c>
      <c r="X41" s="25">
        <v>0</v>
      </c>
      <c r="Y41" s="25">
        <v>2</v>
      </c>
      <c r="Z41" s="25">
        <v>0</v>
      </c>
      <c r="AA41" s="25">
        <v>0</v>
      </c>
      <c r="AB41" s="26" t="s">
        <v>129</v>
      </c>
      <c r="AC41" s="24" t="s">
        <v>16</v>
      </c>
      <c r="AD41" s="23" t="s">
        <v>30</v>
      </c>
      <c r="AE41" s="65">
        <v>2483.8</v>
      </c>
      <c r="AF41" s="65">
        <v>2000</v>
      </c>
      <c r="AG41" s="65">
        <v>2000</v>
      </c>
      <c r="AH41" s="65">
        <v>2000</v>
      </c>
      <c r="AI41" s="65">
        <v>2000</v>
      </c>
      <c r="AJ41" s="65">
        <v>2000</v>
      </c>
      <c r="AK41" s="65" t="s">
        <v>30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s="28" customFormat="1" ht="36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v>0</v>
      </c>
      <c r="S42" s="25">
        <v>7</v>
      </c>
      <c r="T42" s="25">
        <v>1</v>
      </c>
      <c r="U42" s="25">
        <v>0</v>
      </c>
      <c r="V42" s="25">
        <v>1</v>
      </c>
      <c r="W42" s="25">
        <v>0</v>
      </c>
      <c r="X42" s="25">
        <v>0</v>
      </c>
      <c r="Y42" s="25">
        <v>2</v>
      </c>
      <c r="Z42" s="25">
        <v>0</v>
      </c>
      <c r="AA42" s="25">
        <v>1</v>
      </c>
      <c r="AB42" s="27" t="s">
        <v>49</v>
      </c>
      <c r="AC42" s="23" t="s">
        <v>39</v>
      </c>
      <c r="AD42" s="23" t="s">
        <v>30</v>
      </c>
      <c r="AE42" s="23">
        <v>800</v>
      </c>
      <c r="AF42" s="23">
        <v>800</v>
      </c>
      <c r="AG42" s="23">
        <v>800</v>
      </c>
      <c r="AH42" s="23">
        <v>800</v>
      </c>
      <c r="AI42" s="23">
        <v>800</v>
      </c>
      <c r="AJ42" s="23">
        <v>800</v>
      </c>
      <c r="AK42" s="23">
        <f>AE42+AF42+AG42+AH42+AI42+AJ42</f>
        <v>4800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s="28" customFormat="1" ht="24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v>0</v>
      </c>
      <c r="S43" s="25">
        <v>7</v>
      </c>
      <c r="T43" s="25">
        <v>1</v>
      </c>
      <c r="U43" s="25">
        <v>0</v>
      </c>
      <c r="V43" s="25">
        <v>1</v>
      </c>
      <c r="W43" s="25">
        <v>0</v>
      </c>
      <c r="X43" s="25">
        <v>0</v>
      </c>
      <c r="Y43" s="25">
        <v>2</v>
      </c>
      <c r="Z43" s="25">
        <v>0</v>
      </c>
      <c r="AA43" s="25">
        <v>2</v>
      </c>
      <c r="AB43" s="27" t="s">
        <v>89</v>
      </c>
      <c r="AC43" s="23" t="s">
        <v>18</v>
      </c>
      <c r="AD43" s="23" t="s">
        <v>30</v>
      </c>
      <c r="AE43" s="48">
        <v>12</v>
      </c>
      <c r="AF43" s="48">
        <v>11</v>
      </c>
      <c r="AG43" s="48">
        <v>3</v>
      </c>
      <c r="AH43" s="48">
        <v>3</v>
      </c>
      <c r="AI43" s="48">
        <v>3</v>
      </c>
      <c r="AJ43" s="48">
        <v>3</v>
      </c>
      <c r="AK43" s="48">
        <f>SUM(AE43:AJ43)</f>
        <v>35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s="28" customFormat="1" ht="46.5" customHeight="1">
      <c r="A44" s="63">
        <v>6</v>
      </c>
      <c r="B44" s="63">
        <v>0</v>
      </c>
      <c r="C44" s="63">
        <v>0</v>
      </c>
      <c r="D44" s="63">
        <v>0</v>
      </c>
      <c r="E44" s="63">
        <v>4</v>
      </c>
      <c r="F44" s="63">
        <v>0</v>
      </c>
      <c r="G44" s="63">
        <v>9</v>
      </c>
      <c r="H44" s="63">
        <v>0</v>
      </c>
      <c r="I44" s="63">
        <v>7</v>
      </c>
      <c r="J44" s="63">
        <v>1</v>
      </c>
      <c r="K44" s="63">
        <v>0</v>
      </c>
      <c r="L44" s="63">
        <v>1</v>
      </c>
      <c r="M44" s="63">
        <v>1</v>
      </c>
      <c r="N44" s="63">
        <v>1</v>
      </c>
      <c r="O44" s="63">
        <v>0</v>
      </c>
      <c r="P44" s="63">
        <v>5</v>
      </c>
      <c r="Q44" s="63">
        <v>0</v>
      </c>
      <c r="R44" s="25">
        <v>0</v>
      </c>
      <c r="S44" s="25">
        <v>7</v>
      </c>
      <c r="T44" s="25">
        <v>1</v>
      </c>
      <c r="U44" s="25">
        <v>0</v>
      </c>
      <c r="V44" s="25">
        <v>1</v>
      </c>
      <c r="W44" s="25">
        <v>0</v>
      </c>
      <c r="X44" s="25">
        <v>0</v>
      </c>
      <c r="Y44" s="25">
        <v>3</v>
      </c>
      <c r="Z44" s="25">
        <v>0</v>
      </c>
      <c r="AA44" s="25">
        <v>0</v>
      </c>
      <c r="AB44" s="26" t="s">
        <v>170</v>
      </c>
      <c r="AC44" s="24" t="s">
        <v>16</v>
      </c>
      <c r="AD44" s="23" t="s">
        <v>30</v>
      </c>
      <c r="AE44" s="24">
        <v>27958.7</v>
      </c>
      <c r="AF44" s="24">
        <v>28120.4</v>
      </c>
      <c r="AG44" s="24">
        <v>29551.9</v>
      </c>
      <c r="AH44" s="24">
        <v>25879.1</v>
      </c>
      <c r="AI44" s="24">
        <v>25879.1</v>
      </c>
      <c r="AJ44" s="24">
        <v>25879.1</v>
      </c>
      <c r="AK44" s="24" t="s">
        <v>30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s="28" customFormat="1" ht="3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0</v>
      </c>
      <c r="S45" s="25">
        <v>7</v>
      </c>
      <c r="T45" s="25">
        <v>1</v>
      </c>
      <c r="U45" s="25">
        <v>0</v>
      </c>
      <c r="V45" s="25">
        <v>1</v>
      </c>
      <c r="W45" s="25">
        <v>0</v>
      </c>
      <c r="X45" s="25">
        <v>0</v>
      </c>
      <c r="Y45" s="25">
        <v>3</v>
      </c>
      <c r="Z45" s="25">
        <v>0</v>
      </c>
      <c r="AA45" s="25">
        <v>1</v>
      </c>
      <c r="AB45" s="27" t="s">
        <v>66</v>
      </c>
      <c r="AC45" s="23" t="s">
        <v>17</v>
      </c>
      <c r="AD45" s="23" t="s">
        <v>30</v>
      </c>
      <c r="AE45" s="23">
        <v>80</v>
      </c>
      <c r="AF45" s="23">
        <v>80</v>
      </c>
      <c r="AG45" s="23">
        <v>80</v>
      </c>
      <c r="AH45" s="23">
        <v>80</v>
      </c>
      <c r="AI45" s="23">
        <v>80</v>
      </c>
      <c r="AJ45" s="23">
        <v>80</v>
      </c>
      <c r="AK45" s="23">
        <v>80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s="28" customFormat="1" ht="4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0</v>
      </c>
      <c r="S46" s="25">
        <v>7</v>
      </c>
      <c r="T46" s="25">
        <v>1</v>
      </c>
      <c r="U46" s="25">
        <v>0</v>
      </c>
      <c r="V46" s="25">
        <v>1</v>
      </c>
      <c r="W46" s="25">
        <v>0</v>
      </c>
      <c r="X46" s="25">
        <v>0</v>
      </c>
      <c r="Y46" s="25">
        <v>3</v>
      </c>
      <c r="Z46" s="25">
        <v>0</v>
      </c>
      <c r="AA46" s="25">
        <v>2</v>
      </c>
      <c r="AB46" s="27" t="s">
        <v>90</v>
      </c>
      <c r="AC46" s="23" t="s">
        <v>16</v>
      </c>
      <c r="AD46" s="23" t="s">
        <v>30</v>
      </c>
      <c r="AE46" s="23">
        <v>5611.3</v>
      </c>
      <c r="AF46" s="23" t="s">
        <v>30</v>
      </c>
      <c r="AG46" s="23" t="s">
        <v>30</v>
      </c>
      <c r="AH46" s="23" t="s">
        <v>30</v>
      </c>
      <c r="AI46" s="23" t="s">
        <v>30</v>
      </c>
      <c r="AJ46" s="23" t="s">
        <v>30</v>
      </c>
      <c r="AK46" s="23">
        <v>5611.3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1:49" s="28" customFormat="1" ht="4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0</v>
      </c>
      <c r="S47" s="25">
        <v>7</v>
      </c>
      <c r="T47" s="25">
        <v>1</v>
      </c>
      <c r="U47" s="25">
        <v>0</v>
      </c>
      <c r="V47" s="25">
        <v>1</v>
      </c>
      <c r="W47" s="25">
        <v>0</v>
      </c>
      <c r="X47" s="25">
        <v>0</v>
      </c>
      <c r="Y47" s="25">
        <v>3</v>
      </c>
      <c r="Z47" s="25">
        <v>0</v>
      </c>
      <c r="AA47" s="25">
        <v>3</v>
      </c>
      <c r="AB47" s="27" t="s">
        <v>91</v>
      </c>
      <c r="AC47" s="23" t="s">
        <v>16</v>
      </c>
      <c r="AD47" s="23" t="s">
        <v>30</v>
      </c>
      <c r="AE47" s="23">
        <v>2903</v>
      </c>
      <c r="AF47" s="23" t="s">
        <v>30</v>
      </c>
      <c r="AG47" s="23" t="s">
        <v>30</v>
      </c>
      <c r="AH47" s="23" t="s">
        <v>30</v>
      </c>
      <c r="AI47" s="23" t="s">
        <v>30</v>
      </c>
      <c r="AJ47" s="23" t="s">
        <v>30</v>
      </c>
      <c r="AK47" s="23">
        <v>2903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s="28" customFormat="1" ht="58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0</v>
      </c>
      <c r="S48" s="25">
        <v>7</v>
      </c>
      <c r="T48" s="25">
        <v>1</v>
      </c>
      <c r="U48" s="25">
        <v>0</v>
      </c>
      <c r="V48" s="25">
        <v>1</v>
      </c>
      <c r="W48" s="25">
        <v>0</v>
      </c>
      <c r="X48" s="25">
        <v>0</v>
      </c>
      <c r="Y48" s="25">
        <v>3</v>
      </c>
      <c r="Z48" s="25">
        <v>0</v>
      </c>
      <c r="AA48" s="25">
        <v>4</v>
      </c>
      <c r="AB48" s="27" t="s">
        <v>92</v>
      </c>
      <c r="AC48" s="23" t="s">
        <v>16</v>
      </c>
      <c r="AD48" s="23" t="s">
        <v>30</v>
      </c>
      <c r="AE48" s="23">
        <v>2826.6</v>
      </c>
      <c r="AF48" s="23" t="s">
        <v>30</v>
      </c>
      <c r="AG48" s="23" t="s">
        <v>30</v>
      </c>
      <c r="AH48" s="23" t="s">
        <v>30</v>
      </c>
      <c r="AI48" s="23" t="s">
        <v>30</v>
      </c>
      <c r="AJ48" s="23" t="s">
        <v>30</v>
      </c>
      <c r="AK48" s="23">
        <v>2826.6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s="28" customFormat="1" ht="4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0</v>
      </c>
      <c r="S49" s="25">
        <v>7</v>
      </c>
      <c r="T49" s="25">
        <v>1</v>
      </c>
      <c r="U49" s="25">
        <v>0</v>
      </c>
      <c r="V49" s="25">
        <v>1</v>
      </c>
      <c r="W49" s="25">
        <v>0</v>
      </c>
      <c r="X49" s="25">
        <v>0</v>
      </c>
      <c r="Y49" s="25">
        <v>3</v>
      </c>
      <c r="Z49" s="25">
        <v>0</v>
      </c>
      <c r="AA49" s="25">
        <v>5</v>
      </c>
      <c r="AB49" s="27" t="s">
        <v>93</v>
      </c>
      <c r="AC49" s="23" t="s">
        <v>16</v>
      </c>
      <c r="AD49" s="23" t="s">
        <v>30</v>
      </c>
      <c r="AE49" s="23">
        <v>2328.7</v>
      </c>
      <c r="AF49" s="23" t="s">
        <v>30</v>
      </c>
      <c r="AG49" s="23" t="s">
        <v>30</v>
      </c>
      <c r="AH49" s="23" t="s">
        <v>30</v>
      </c>
      <c r="AI49" s="23" t="s">
        <v>30</v>
      </c>
      <c r="AJ49" s="23" t="s">
        <v>30</v>
      </c>
      <c r="AK49" s="23">
        <v>2328.7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s="28" customFormat="1" ht="58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0</v>
      </c>
      <c r="S50" s="25">
        <v>7</v>
      </c>
      <c r="T50" s="25">
        <v>1</v>
      </c>
      <c r="U50" s="25">
        <v>0</v>
      </c>
      <c r="V50" s="25">
        <v>1</v>
      </c>
      <c r="W50" s="25">
        <v>0</v>
      </c>
      <c r="X50" s="25">
        <v>0</v>
      </c>
      <c r="Y50" s="25">
        <v>3</v>
      </c>
      <c r="Z50" s="25">
        <v>0</v>
      </c>
      <c r="AA50" s="25">
        <v>6</v>
      </c>
      <c r="AB50" s="27" t="s">
        <v>94</v>
      </c>
      <c r="AC50" s="23" t="s">
        <v>16</v>
      </c>
      <c r="AD50" s="23" t="s">
        <v>30</v>
      </c>
      <c r="AE50" s="23">
        <v>3192.3</v>
      </c>
      <c r="AF50" s="23" t="s">
        <v>30</v>
      </c>
      <c r="AG50" s="23" t="s">
        <v>30</v>
      </c>
      <c r="AH50" s="23" t="s">
        <v>30</v>
      </c>
      <c r="AI50" s="23" t="s">
        <v>30</v>
      </c>
      <c r="AJ50" s="23" t="s">
        <v>30</v>
      </c>
      <c r="AK50" s="23">
        <v>3192.3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s="28" customFormat="1" ht="6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0</v>
      </c>
      <c r="S51" s="25">
        <v>7</v>
      </c>
      <c r="T51" s="25">
        <v>1</v>
      </c>
      <c r="U51" s="25">
        <v>0</v>
      </c>
      <c r="V51" s="25">
        <v>1</v>
      </c>
      <c r="W51" s="25">
        <v>0</v>
      </c>
      <c r="X51" s="25">
        <v>0</v>
      </c>
      <c r="Y51" s="25">
        <v>3</v>
      </c>
      <c r="Z51" s="25">
        <v>0</v>
      </c>
      <c r="AA51" s="25">
        <v>7</v>
      </c>
      <c r="AB51" s="27" t="s">
        <v>142</v>
      </c>
      <c r="AC51" s="23" t="s">
        <v>16</v>
      </c>
      <c r="AD51" s="23" t="s">
        <v>30</v>
      </c>
      <c r="AE51" s="23">
        <v>5082</v>
      </c>
      <c r="AF51" s="23" t="s">
        <v>30</v>
      </c>
      <c r="AG51" s="23" t="s">
        <v>30</v>
      </c>
      <c r="AH51" s="23" t="s">
        <v>30</v>
      </c>
      <c r="AI51" s="23" t="s">
        <v>30</v>
      </c>
      <c r="AJ51" s="23" t="s">
        <v>30</v>
      </c>
      <c r="AK51" s="23">
        <v>5082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1:49" s="28" customFormat="1" ht="69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7" t="s">
        <v>173</v>
      </c>
      <c r="AC52" s="23" t="s">
        <v>16</v>
      </c>
      <c r="AD52" s="23" t="s">
        <v>30</v>
      </c>
      <c r="AE52" s="23">
        <v>6014.8</v>
      </c>
      <c r="AF52" s="23" t="s">
        <v>30</v>
      </c>
      <c r="AG52" s="23" t="s">
        <v>30</v>
      </c>
      <c r="AH52" s="23" t="s">
        <v>30</v>
      </c>
      <c r="AI52" s="23" t="s">
        <v>30</v>
      </c>
      <c r="AJ52" s="23" t="s">
        <v>30</v>
      </c>
      <c r="AK52" s="23">
        <v>6014.8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28" customFormat="1" ht="53.25" customHeight="1">
      <c r="A53" s="63">
        <v>6</v>
      </c>
      <c r="B53" s="63">
        <v>0</v>
      </c>
      <c r="C53" s="63">
        <v>0</v>
      </c>
      <c r="D53" s="63">
        <v>0</v>
      </c>
      <c r="E53" s="63">
        <v>4</v>
      </c>
      <c r="F53" s="63">
        <v>0</v>
      </c>
      <c r="G53" s="63">
        <v>9</v>
      </c>
      <c r="H53" s="63">
        <v>0</v>
      </c>
      <c r="I53" s="63">
        <v>7</v>
      </c>
      <c r="J53" s="63">
        <v>1</v>
      </c>
      <c r="K53" s="63">
        <v>0</v>
      </c>
      <c r="L53" s="63">
        <v>1</v>
      </c>
      <c r="M53" s="63" t="s">
        <v>160</v>
      </c>
      <c r="N53" s="63">
        <v>1</v>
      </c>
      <c r="O53" s="63">
        <v>0</v>
      </c>
      <c r="P53" s="63">
        <v>5</v>
      </c>
      <c r="Q53" s="63">
        <v>0</v>
      </c>
      <c r="R53" s="25">
        <v>0</v>
      </c>
      <c r="S53" s="25">
        <v>7</v>
      </c>
      <c r="T53" s="25">
        <v>1</v>
      </c>
      <c r="U53" s="25">
        <v>0</v>
      </c>
      <c r="V53" s="25">
        <v>1</v>
      </c>
      <c r="W53" s="25">
        <v>0</v>
      </c>
      <c r="X53" s="25">
        <v>0</v>
      </c>
      <c r="Y53" s="25">
        <v>4</v>
      </c>
      <c r="Z53" s="25">
        <v>0</v>
      </c>
      <c r="AA53" s="25">
        <v>0</v>
      </c>
      <c r="AB53" s="26" t="s">
        <v>163</v>
      </c>
      <c r="AC53" s="24" t="s">
        <v>16</v>
      </c>
      <c r="AD53" s="23" t="s">
        <v>30</v>
      </c>
      <c r="AE53" s="24">
        <v>6931.2</v>
      </c>
      <c r="AF53" s="24">
        <v>7020</v>
      </c>
      <c r="AG53" s="24">
        <v>8578.9</v>
      </c>
      <c r="AH53" s="24">
        <v>6469.8</v>
      </c>
      <c r="AI53" s="24">
        <v>6469.8</v>
      </c>
      <c r="AJ53" s="24">
        <v>6469.8</v>
      </c>
      <c r="AK53" s="24" t="s">
        <v>30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28" customFormat="1" ht="25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0</v>
      </c>
      <c r="S54" s="25">
        <v>7</v>
      </c>
      <c r="T54" s="25">
        <v>1</v>
      </c>
      <c r="U54" s="25">
        <v>0</v>
      </c>
      <c r="V54" s="25">
        <v>1</v>
      </c>
      <c r="W54" s="25">
        <v>0</v>
      </c>
      <c r="X54" s="25">
        <v>0</v>
      </c>
      <c r="Y54" s="25">
        <v>4</v>
      </c>
      <c r="Z54" s="25">
        <v>0</v>
      </c>
      <c r="AA54" s="25">
        <v>1</v>
      </c>
      <c r="AB54" s="27" t="s">
        <v>143</v>
      </c>
      <c r="AC54" s="23" t="s">
        <v>17</v>
      </c>
      <c r="AD54" s="23" t="s">
        <v>30</v>
      </c>
      <c r="AE54" s="23">
        <v>100</v>
      </c>
      <c r="AF54" s="23">
        <v>100</v>
      </c>
      <c r="AG54" s="23">
        <v>100</v>
      </c>
      <c r="AH54" s="23">
        <v>100</v>
      </c>
      <c r="AI54" s="23">
        <v>100</v>
      </c>
      <c r="AJ54" s="23">
        <v>100</v>
      </c>
      <c r="AK54" s="23">
        <v>100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28" customFormat="1" ht="50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0</v>
      </c>
      <c r="S55" s="25">
        <v>7</v>
      </c>
      <c r="T55" s="25">
        <v>1</v>
      </c>
      <c r="U55" s="25">
        <v>0</v>
      </c>
      <c r="V55" s="25">
        <v>1</v>
      </c>
      <c r="W55" s="25">
        <v>0</v>
      </c>
      <c r="X55" s="25">
        <v>0</v>
      </c>
      <c r="Y55" s="25">
        <v>4</v>
      </c>
      <c r="Z55" s="25">
        <v>0</v>
      </c>
      <c r="AA55" s="25">
        <v>2</v>
      </c>
      <c r="AB55" s="27" t="s">
        <v>144</v>
      </c>
      <c r="AC55" s="23" t="s">
        <v>38</v>
      </c>
      <c r="AD55" s="23" t="s">
        <v>30</v>
      </c>
      <c r="AE55" s="23">
        <v>0.671</v>
      </c>
      <c r="AF55" s="23" t="s">
        <v>30</v>
      </c>
      <c r="AG55" s="23" t="s">
        <v>30</v>
      </c>
      <c r="AH55" s="23" t="s">
        <v>30</v>
      </c>
      <c r="AI55" s="23" t="s">
        <v>30</v>
      </c>
      <c r="AJ55" s="23" t="s">
        <v>30</v>
      </c>
      <c r="AK55" s="23">
        <v>0.671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28" customFormat="1" ht="58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v>0</v>
      </c>
      <c r="S56" s="25">
        <v>7</v>
      </c>
      <c r="T56" s="25">
        <v>1</v>
      </c>
      <c r="U56" s="25">
        <v>0</v>
      </c>
      <c r="V56" s="25">
        <v>1</v>
      </c>
      <c r="W56" s="25">
        <v>0</v>
      </c>
      <c r="X56" s="25">
        <v>0</v>
      </c>
      <c r="Y56" s="25">
        <v>4</v>
      </c>
      <c r="Z56" s="25">
        <v>0</v>
      </c>
      <c r="AA56" s="25">
        <v>3</v>
      </c>
      <c r="AB56" s="27" t="s">
        <v>145</v>
      </c>
      <c r="AC56" s="23" t="s">
        <v>16</v>
      </c>
      <c r="AD56" s="23" t="s">
        <v>30</v>
      </c>
      <c r="AE56" s="23">
        <v>1402.8</v>
      </c>
      <c r="AF56" s="23" t="s">
        <v>30</v>
      </c>
      <c r="AG56" s="23" t="s">
        <v>30</v>
      </c>
      <c r="AH56" s="23" t="s">
        <v>30</v>
      </c>
      <c r="AI56" s="23" t="s">
        <v>30</v>
      </c>
      <c r="AJ56" s="23" t="s">
        <v>30</v>
      </c>
      <c r="AK56" s="23">
        <v>1402.8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28" customFormat="1" ht="46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0</v>
      </c>
      <c r="S57" s="25">
        <v>7</v>
      </c>
      <c r="T57" s="25">
        <v>1</v>
      </c>
      <c r="U57" s="25">
        <v>0</v>
      </c>
      <c r="V57" s="25">
        <v>1</v>
      </c>
      <c r="W57" s="25">
        <v>0</v>
      </c>
      <c r="X57" s="25">
        <v>0</v>
      </c>
      <c r="Y57" s="25">
        <v>4</v>
      </c>
      <c r="Z57" s="25">
        <v>0</v>
      </c>
      <c r="AA57" s="25">
        <v>4</v>
      </c>
      <c r="AB57" s="27" t="s">
        <v>146</v>
      </c>
      <c r="AC57" s="23" t="s">
        <v>38</v>
      </c>
      <c r="AD57" s="23" t="s">
        <v>30</v>
      </c>
      <c r="AE57" s="23">
        <v>0.308</v>
      </c>
      <c r="AF57" s="23" t="s">
        <v>30</v>
      </c>
      <c r="AG57" s="23" t="s">
        <v>30</v>
      </c>
      <c r="AH57" s="23" t="s">
        <v>30</v>
      </c>
      <c r="AI57" s="23" t="s">
        <v>30</v>
      </c>
      <c r="AJ57" s="23" t="s">
        <v>30</v>
      </c>
      <c r="AK57" s="23">
        <v>0.308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28" customFormat="1" ht="57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v>0</v>
      </c>
      <c r="S58" s="25">
        <v>7</v>
      </c>
      <c r="T58" s="25">
        <v>1</v>
      </c>
      <c r="U58" s="25">
        <v>0</v>
      </c>
      <c r="V58" s="25">
        <v>1</v>
      </c>
      <c r="W58" s="25">
        <v>0</v>
      </c>
      <c r="X58" s="25">
        <v>0</v>
      </c>
      <c r="Y58" s="25">
        <v>4</v>
      </c>
      <c r="Z58" s="25">
        <v>0</v>
      </c>
      <c r="AA58" s="25">
        <v>5</v>
      </c>
      <c r="AB58" s="27" t="s">
        <v>147</v>
      </c>
      <c r="AC58" s="23" t="s">
        <v>16</v>
      </c>
      <c r="AD58" s="23" t="s">
        <v>30</v>
      </c>
      <c r="AE58" s="23">
        <v>725.8</v>
      </c>
      <c r="AF58" s="23" t="s">
        <v>30</v>
      </c>
      <c r="AG58" s="23" t="s">
        <v>30</v>
      </c>
      <c r="AH58" s="23" t="s">
        <v>30</v>
      </c>
      <c r="AI58" s="23" t="s">
        <v>30</v>
      </c>
      <c r="AJ58" s="23" t="s">
        <v>30</v>
      </c>
      <c r="AK58" s="23">
        <v>725.8</v>
      </c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28" customFormat="1" ht="6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v>0</v>
      </c>
      <c r="S59" s="25">
        <v>7</v>
      </c>
      <c r="T59" s="25">
        <v>1</v>
      </c>
      <c r="U59" s="25">
        <v>0</v>
      </c>
      <c r="V59" s="25">
        <v>1</v>
      </c>
      <c r="W59" s="25">
        <v>0</v>
      </c>
      <c r="X59" s="25">
        <v>0</v>
      </c>
      <c r="Y59" s="25">
        <v>4</v>
      </c>
      <c r="Z59" s="25">
        <v>0</v>
      </c>
      <c r="AA59" s="25">
        <v>6</v>
      </c>
      <c r="AB59" s="27" t="s">
        <v>148</v>
      </c>
      <c r="AC59" s="23" t="s">
        <v>38</v>
      </c>
      <c r="AD59" s="23" t="s">
        <v>30</v>
      </c>
      <c r="AE59" s="23">
        <v>0.502</v>
      </c>
      <c r="AF59" s="23" t="s">
        <v>30</v>
      </c>
      <c r="AG59" s="23" t="s">
        <v>30</v>
      </c>
      <c r="AH59" s="23" t="s">
        <v>30</v>
      </c>
      <c r="AI59" s="23" t="s">
        <v>30</v>
      </c>
      <c r="AJ59" s="23" t="s">
        <v>30</v>
      </c>
      <c r="AK59" s="23">
        <v>0.502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28" customFormat="1" ht="69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v>0</v>
      </c>
      <c r="S60" s="25">
        <v>7</v>
      </c>
      <c r="T60" s="25">
        <v>1</v>
      </c>
      <c r="U60" s="25">
        <v>0</v>
      </c>
      <c r="V60" s="25">
        <v>1</v>
      </c>
      <c r="W60" s="25">
        <v>0</v>
      </c>
      <c r="X60" s="25">
        <v>0</v>
      </c>
      <c r="Y60" s="25">
        <v>4</v>
      </c>
      <c r="Z60" s="25">
        <v>0</v>
      </c>
      <c r="AA60" s="25">
        <v>7</v>
      </c>
      <c r="AB60" s="27" t="s">
        <v>149</v>
      </c>
      <c r="AC60" s="23" t="s">
        <v>16</v>
      </c>
      <c r="AD60" s="23" t="s">
        <v>30</v>
      </c>
      <c r="AE60" s="23">
        <v>706.6</v>
      </c>
      <c r="AF60" s="23" t="s">
        <v>30</v>
      </c>
      <c r="AG60" s="23" t="s">
        <v>30</v>
      </c>
      <c r="AH60" s="23" t="s">
        <v>30</v>
      </c>
      <c r="AI60" s="23" t="s">
        <v>30</v>
      </c>
      <c r="AJ60" s="23" t="s">
        <v>30</v>
      </c>
      <c r="AK60" s="23">
        <v>706.6</v>
      </c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28" customFormat="1" ht="46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0</v>
      </c>
      <c r="S61" s="25">
        <v>7</v>
      </c>
      <c r="T61" s="25">
        <v>1</v>
      </c>
      <c r="U61" s="25">
        <v>0</v>
      </c>
      <c r="V61" s="25">
        <v>1</v>
      </c>
      <c r="W61" s="25">
        <v>0</v>
      </c>
      <c r="X61" s="25">
        <v>0</v>
      </c>
      <c r="Y61" s="25">
        <v>4</v>
      </c>
      <c r="Z61" s="25">
        <v>0</v>
      </c>
      <c r="AA61" s="25">
        <v>8</v>
      </c>
      <c r="AB61" s="27" t="s">
        <v>150</v>
      </c>
      <c r="AC61" s="23" t="s">
        <v>38</v>
      </c>
      <c r="AD61" s="23" t="s">
        <v>30</v>
      </c>
      <c r="AE61" s="23">
        <v>0.305</v>
      </c>
      <c r="AF61" s="23" t="s">
        <v>30</v>
      </c>
      <c r="AG61" s="23" t="s">
        <v>30</v>
      </c>
      <c r="AH61" s="23" t="s">
        <v>30</v>
      </c>
      <c r="AI61" s="23" t="s">
        <v>30</v>
      </c>
      <c r="AJ61" s="23" t="s">
        <v>30</v>
      </c>
      <c r="AK61" s="23">
        <v>0.305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28" customFormat="1" ht="57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>
        <v>0</v>
      </c>
      <c r="S62" s="25">
        <v>7</v>
      </c>
      <c r="T62" s="25">
        <v>1</v>
      </c>
      <c r="U62" s="25">
        <v>0</v>
      </c>
      <c r="V62" s="25">
        <v>1</v>
      </c>
      <c r="W62" s="25">
        <v>0</v>
      </c>
      <c r="X62" s="25">
        <v>0</v>
      </c>
      <c r="Y62" s="25">
        <v>4</v>
      </c>
      <c r="Z62" s="25">
        <v>0</v>
      </c>
      <c r="AA62" s="25">
        <v>9</v>
      </c>
      <c r="AB62" s="27" t="s">
        <v>151</v>
      </c>
      <c r="AC62" s="23" t="s">
        <v>16</v>
      </c>
      <c r="AD62" s="23" t="s">
        <v>30</v>
      </c>
      <c r="AE62" s="23">
        <v>582.2</v>
      </c>
      <c r="AF62" s="23" t="s">
        <v>30</v>
      </c>
      <c r="AG62" s="23" t="s">
        <v>30</v>
      </c>
      <c r="AH62" s="23" t="s">
        <v>30</v>
      </c>
      <c r="AI62" s="23" t="s">
        <v>30</v>
      </c>
      <c r="AJ62" s="23" t="s">
        <v>30</v>
      </c>
      <c r="AK62" s="23">
        <v>582.2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28" customFormat="1" ht="58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v>0</v>
      </c>
      <c r="S63" s="25">
        <v>7</v>
      </c>
      <c r="T63" s="25">
        <v>1</v>
      </c>
      <c r="U63" s="25">
        <v>0</v>
      </c>
      <c r="V63" s="25">
        <v>1</v>
      </c>
      <c r="W63" s="25">
        <v>0</v>
      </c>
      <c r="X63" s="25">
        <v>0</v>
      </c>
      <c r="Y63" s="25">
        <v>4</v>
      </c>
      <c r="Z63" s="25">
        <v>0</v>
      </c>
      <c r="AA63" s="25">
        <v>10</v>
      </c>
      <c r="AB63" s="27" t="s">
        <v>152</v>
      </c>
      <c r="AC63" s="23" t="s">
        <v>38</v>
      </c>
      <c r="AD63" s="23" t="s">
        <v>30</v>
      </c>
      <c r="AE63" s="23">
        <v>0.501</v>
      </c>
      <c r="AF63" s="23" t="s">
        <v>30</v>
      </c>
      <c r="AG63" s="23" t="s">
        <v>30</v>
      </c>
      <c r="AH63" s="23" t="s">
        <v>30</v>
      </c>
      <c r="AI63" s="23" t="s">
        <v>30</v>
      </c>
      <c r="AJ63" s="23" t="s">
        <v>30</v>
      </c>
      <c r="AK63" s="23">
        <v>0.501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28" customFormat="1" ht="69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v>0</v>
      </c>
      <c r="S64" s="25">
        <v>7</v>
      </c>
      <c r="T64" s="25">
        <v>1</v>
      </c>
      <c r="U64" s="25">
        <v>0</v>
      </c>
      <c r="V64" s="25">
        <v>1</v>
      </c>
      <c r="W64" s="25">
        <v>0</v>
      </c>
      <c r="X64" s="25">
        <v>0</v>
      </c>
      <c r="Y64" s="25">
        <v>4</v>
      </c>
      <c r="Z64" s="25">
        <v>0</v>
      </c>
      <c r="AA64" s="25">
        <v>11</v>
      </c>
      <c r="AB64" s="27" t="s">
        <v>153</v>
      </c>
      <c r="AC64" s="23" t="s">
        <v>16</v>
      </c>
      <c r="AD64" s="23" t="s">
        <v>30</v>
      </c>
      <c r="AE64" s="23">
        <v>798.1</v>
      </c>
      <c r="AF64" s="23" t="s">
        <v>30</v>
      </c>
      <c r="AG64" s="23" t="s">
        <v>30</v>
      </c>
      <c r="AH64" s="23" t="s">
        <v>30</v>
      </c>
      <c r="AI64" s="23" t="s">
        <v>30</v>
      </c>
      <c r="AJ64" s="23" t="s">
        <v>30</v>
      </c>
      <c r="AK64" s="23">
        <v>798.1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49" s="28" customFormat="1" ht="63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7</v>
      </c>
      <c r="T65" s="25">
        <v>1</v>
      </c>
      <c r="U65" s="25">
        <v>0</v>
      </c>
      <c r="V65" s="25">
        <v>1</v>
      </c>
      <c r="W65" s="25">
        <v>0</v>
      </c>
      <c r="X65" s="25">
        <v>0</v>
      </c>
      <c r="Y65" s="25">
        <v>4</v>
      </c>
      <c r="Z65" s="25">
        <v>0</v>
      </c>
      <c r="AA65" s="25">
        <v>12</v>
      </c>
      <c r="AB65" s="27" t="s">
        <v>154</v>
      </c>
      <c r="AC65" s="23" t="s">
        <v>38</v>
      </c>
      <c r="AD65" s="23" t="s">
        <v>30</v>
      </c>
      <c r="AE65" s="23">
        <v>0.6</v>
      </c>
      <c r="AF65" s="23" t="s">
        <v>30</v>
      </c>
      <c r="AG65" s="23" t="s">
        <v>30</v>
      </c>
      <c r="AH65" s="23" t="s">
        <v>30</v>
      </c>
      <c r="AI65" s="23" t="s">
        <v>30</v>
      </c>
      <c r="AJ65" s="23" t="s">
        <v>30</v>
      </c>
      <c r="AK65" s="23">
        <v>0.6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1:49" s="28" customFormat="1" ht="7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>
        <v>0</v>
      </c>
      <c r="S66" s="25">
        <v>7</v>
      </c>
      <c r="T66" s="25">
        <v>1</v>
      </c>
      <c r="U66" s="25">
        <v>0</v>
      </c>
      <c r="V66" s="25">
        <v>1</v>
      </c>
      <c r="W66" s="25">
        <v>0</v>
      </c>
      <c r="X66" s="25">
        <v>0</v>
      </c>
      <c r="Y66" s="25">
        <v>4</v>
      </c>
      <c r="Z66" s="25">
        <v>0</v>
      </c>
      <c r="AA66" s="25">
        <v>13</v>
      </c>
      <c r="AB66" s="27" t="s">
        <v>155</v>
      </c>
      <c r="AC66" s="23" t="s">
        <v>16</v>
      </c>
      <c r="AD66" s="23" t="s">
        <v>30</v>
      </c>
      <c r="AE66" s="23">
        <v>1270.5</v>
      </c>
      <c r="AF66" s="23" t="s">
        <v>30</v>
      </c>
      <c r="AG66" s="23" t="s">
        <v>30</v>
      </c>
      <c r="AH66" s="23" t="s">
        <v>30</v>
      </c>
      <c r="AI66" s="23" t="s">
        <v>30</v>
      </c>
      <c r="AJ66" s="23" t="s">
        <v>30</v>
      </c>
      <c r="AK66" s="23">
        <v>1270.5</v>
      </c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s="28" customFormat="1" ht="58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7" t="s">
        <v>171</v>
      </c>
      <c r="AC67" s="23" t="s">
        <v>38</v>
      </c>
      <c r="AD67" s="23" t="s">
        <v>30</v>
      </c>
      <c r="AE67" s="23">
        <v>0.646</v>
      </c>
      <c r="AF67" s="23" t="s">
        <v>30</v>
      </c>
      <c r="AG67" s="23" t="s">
        <v>30</v>
      </c>
      <c r="AH67" s="23" t="s">
        <v>30</v>
      </c>
      <c r="AI67" s="23" t="s">
        <v>30</v>
      </c>
      <c r="AJ67" s="23" t="s">
        <v>30</v>
      </c>
      <c r="AK67" s="23">
        <v>0.646</v>
      </c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1:49" s="28" customFormat="1" ht="7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7" t="s">
        <v>172</v>
      </c>
      <c r="AC68" s="23" t="s">
        <v>16</v>
      </c>
      <c r="AD68" s="23" t="s">
        <v>30</v>
      </c>
      <c r="AE68" s="23">
        <v>2339.2</v>
      </c>
      <c r="AF68" s="23" t="s">
        <v>30</v>
      </c>
      <c r="AG68" s="23" t="s">
        <v>30</v>
      </c>
      <c r="AH68" s="23" t="s">
        <v>30</v>
      </c>
      <c r="AI68" s="23" t="s">
        <v>30</v>
      </c>
      <c r="AJ68" s="23" t="s">
        <v>30</v>
      </c>
      <c r="AK68" s="23">
        <v>2339.2</v>
      </c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1:49" s="28" customFormat="1" ht="45.75" customHeight="1">
      <c r="A69" s="63">
        <v>6</v>
      </c>
      <c r="B69" s="63">
        <v>0</v>
      </c>
      <c r="C69" s="63">
        <v>0</v>
      </c>
      <c r="D69" s="63">
        <v>0</v>
      </c>
      <c r="E69" s="63">
        <v>4</v>
      </c>
      <c r="F69" s="63">
        <v>0</v>
      </c>
      <c r="G69" s="63">
        <v>9</v>
      </c>
      <c r="H69" s="63">
        <v>0</v>
      </c>
      <c r="I69" s="63">
        <v>7</v>
      </c>
      <c r="J69" s="63">
        <v>1</v>
      </c>
      <c r="K69" s="63">
        <v>0</v>
      </c>
      <c r="L69" s="63">
        <v>1</v>
      </c>
      <c r="M69" s="63" t="s">
        <v>160</v>
      </c>
      <c r="N69" s="63">
        <v>1</v>
      </c>
      <c r="O69" s="63">
        <v>0</v>
      </c>
      <c r="P69" s="63">
        <v>2</v>
      </c>
      <c r="Q69" s="63">
        <v>0</v>
      </c>
      <c r="R69" s="25">
        <v>0</v>
      </c>
      <c r="S69" s="25">
        <v>7</v>
      </c>
      <c r="T69" s="25">
        <v>1</v>
      </c>
      <c r="U69" s="25">
        <v>0</v>
      </c>
      <c r="V69" s="25">
        <v>1</v>
      </c>
      <c r="W69" s="25">
        <v>0</v>
      </c>
      <c r="X69" s="25">
        <v>0</v>
      </c>
      <c r="Y69" s="25">
        <v>5</v>
      </c>
      <c r="Z69" s="25">
        <v>0</v>
      </c>
      <c r="AA69" s="25">
        <v>0</v>
      </c>
      <c r="AB69" s="26" t="s">
        <v>164</v>
      </c>
      <c r="AC69" s="24" t="s">
        <v>16</v>
      </c>
      <c r="AD69" s="23" t="s">
        <v>30</v>
      </c>
      <c r="AE69" s="24">
        <v>439.2</v>
      </c>
      <c r="AF69" s="24">
        <v>582.6</v>
      </c>
      <c r="AG69" s="24">
        <v>480.6</v>
      </c>
      <c r="AH69" s="24">
        <v>487.1</v>
      </c>
      <c r="AI69" s="24">
        <v>487.1</v>
      </c>
      <c r="AJ69" s="24">
        <v>487.1</v>
      </c>
      <c r="AK69" s="23" t="s">
        <v>30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1:49" s="28" customFormat="1" ht="4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v>0</v>
      </c>
      <c r="S70" s="25">
        <v>7</v>
      </c>
      <c r="T70" s="25">
        <v>1</v>
      </c>
      <c r="U70" s="25">
        <v>0</v>
      </c>
      <c r="V70" s="25">
        <v>1</v>
      </c>
      <c r="W70" s="25">
        <v>0</v>
      </c>
      <c r="X70" s="25">
        <v>0</v>
      </c>
      <c r="Y70" s="25">
        <v>5</v>
      </c>
      <c r="Z70" s="25">
        <v>0</v>
      </c>
      <c r="AA70" s="25">
        <v>1</v>
      </c>
      <c r="AB70" s="27" t="s">
        <v>143</v>
      </c>
      <c r="AC70" s="23" t="s">
        <v>17</v>
      </c>
      <c r="AD70" s="23" t="s">
        <v>30</v>
      </c>
      <c r="AE70" s="23">
        <v>100</v>
      </c>
      <c r="AF70" s="23">
        <v>100</v>
      </c>
      <c r="AG70" s="23">
        <v>100</v>
      </c>
      <c r="AH70" s="23">
        <v>100</v>
      </c>
      <c r="AI70" s="23">
        <v>100</v>
      </c>
      <c r="AJ70" s="23">
        <v>100</v>
      </c>
      <c r="AK70" s="23">
        <v>100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1:49" s="28" customFormat="1" ht="67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>
        <v>0</v>
      </c>
      <c r="S71" s="25">
        <v>7</v>
      </c>
      <c r="T71" s="25">
        <v>1</v>
      </c>
      <c r="U71" s="25">
        <v>0</v>
      </c>
      <c r="V71" s="25">
        <v>1</v>
      </c>
      <c r="W71" s="25">
        <v>0</v>
      </c>
      <c r="X71" s="25">
        <v>0</v>
      </c>
      <c r="Y71" s="25">
        <v>5</v>
      </c>
      <c r="Z71" s="25">
        <v>0</v>
      </c>
      <c r="AA71" s="25">
        <v>2</v>
      </c>
      <c r="AB71" s="27" t="s">
        <v>156</v>
      </c>
      <c r="AC71" s="23" t="s">
        <v>39</v>
      </c>
      <c r="AD71" s="23" t="s">
        <v>30</v>
      </c>
      <c r="AE71" s="23">
        <v>1150</v>
      </c>
      <c r="AF71" s="23" t="s">
        <v>30</v>
      </c>
      <c r="AG71" s="23" t="s">
        <v>30</v>
      </c>
      <c r="AH71" s="23" t="s">
        <v>30</v>
      </c>
      <c r="AI71" s="23" t="s">
        <v>30</v>
      </c>
      <c r="AJ71" s="23" t="s">
        <v>30</v>
      </c>
      <c r="AK71" s="23">
        <v>1150</v>
      </c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1:49" s="28" customFormat="1" ht="78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>
        <v>0</v>
      </c>
      <c r="S72" s="25">
        <v>7</v>
      </c>
      <c r="T72" s="25">
        <v>1</v>
      </c>
      <c r="U72" s="25">
        <v>0</v>
      </c>
      <c r="V72" s="25">
        <v>1</v>
      </c>
      <c r="W72" s="25">
        <v>0</v>
      </c>
      <c r="X72" s="25">
        <v>0</v>
      </c>
      <c r="Y72" s="25">
        <v>5</v>
      </c>
      <c r="Z72" s="25">
        <v>0</v>
      </c>
      <c r="AA72" s="25">
        <v>3</v>
      </c>
      <c r="AB72" s="27" t="s">
        <v>157</v>
      </c>
      <c r="AC72" s="23" t="s">
        <v>16</v>
      </c>
      <c r="AD72" s="23" t="s">
        <v>30</v>
      </c>
      <c r="AE72" s="23">
        <v>439.2</v>
      </c>
      <c r="AF72" s="23" t="s">
        <v>30</v>
      </c>
      <c r="AG72" s="23" t="s">
        <v>30</v>
      </c>
      <c r="AH72" s="23" t="s">
        <v>30</v>
      </c>
      <c r="AI72" s="23" t="s">
        <v>30</v>
      </c>
      <c r="AJ72" s="23" t="s">
        <v>30</v>
      </c>
      <c r="AK72" s="23">
        <v>439.2</v>
      </c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1:49" s="28" customFormat="1" ht="56.25" customHeight="1">
      <c r="A73" s="63">
        <v>6</v>
      </c>
      <c r="B73" s="63">
        <v>0</v>
      </c>
      <c r="C73" s="63">
        <v>0</v>
      </c>
      <c r="D73" s="63">
        <v>0</v>
      </c>
      <c r="E73" s="63">
        <v>4</v>
      </c>
      <c r="F73" s="63">
        <v>0</v>
      </c>
      <c r="G73" s="63">
        <v>9</v>
      </c>
      <c r="H73" s="63">
        <v>0</v>
      </c>
      <c r="I73" s="63">
        <v>7</v>
      </c>
      <c r="J73" s="63">
        <v>1</v>
      </c>
      <c r="K73" s="63">
        <v>0</v>
      </c>
      <c r="L73" s="63">
        <v>1</v>
      </c>
      <c r="M73" s="63">
        <v>1</v>
      </c>
      <c r="N73" s="63">
        <v>1</v>
      </c>
      <c r="O73" s="63">
        <v>0</v>
      </c>
      <c r="P73" s="63">
        <v>2</v>
      </c>
      <c r="Q73" s="63">
        <v>0</v>
      </c>
      <c r="R73" s="25">
        <v>0</v>
      </c>
      <c r="S73" s="25">
        <v>7</v>
      </c>
      <c r="T73" s="25">
        <v>1</v>
      </c>
      <c r="U73" s="25">
        <v>0</v>
      </c>
      <c r="V73" s="25">
        <v>1</v>
      </c>
      <c r="W73" s="25">
        <v>0</v>
      </c>
      <c r="X73" s="25">
        <v>0</v>
      </c>
      <c r="Y73" s="25">
        <v>6</v>
      </c>
      <c r="Z73" s="25">
        <v>0</v>
      </c>
      <c r="AA73" s="25">
        <v>0</v>
      </c>
      <c r="AB73" s="26" t="s">
        <v>165</v>
      </c>
      <c r="AC73" s="24" t="s">
        <v>16</v>
      </c>
      <c r="AD73" s="23" t="s">
        <v>30</v>
      </c>
      <c r="AE73" s="24">
        <v>1863.6</v>
      </c>
      <c r="AF73" s="24">
        <v>1938.1</v>
      </c>
      <c r="AG73" s="24">
        <v>1948.2</v>
      </c>
      <c r="AH73" s="24">
        <v>1948.2</v>
      </c>
      <c r="AI73" s="24">
        <v>1948.2</v>
      </c>
      <c r="AJ73" s="24">
        <v>1948.2</v>
      </c>
      <c r="AK73" s="24" t="s">
        <v>30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1:49" s="28" customFormat="1" ht="60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v>0</v>
      </c>
      <c r="S74" s="25">
        <v>7</v>
      </c>
      <c r="T74" s="25">
        <v>1</v>
      </c>
      <c r="U74" s="25">
        <v>0</v>
      </c>
      <c r="V74" s="25">
        <v>1</v>
      </c>
      <c r="W74" s="25">
        <v>0</v>
      </c>
      <c r="X74" s="25">
        <v>0</v>
      </c>
      <c r="Y74" s="25">
        <v>6</v>
      </c>
      <c r="Z74" s="25">
        <v>0</v>
      </c>
      <c r="AA74" s="25">
        <v>1</v>
      </c>
      <c r="AB74" s="27" t="s">
        <v>95</v>
      </c>
      <c r="AC74" s="23" t="s">
        <v>17</v>
      </c>
      <c r="AD74" s="23" t="s">
        <v>30</v>
      </c>
      <c r="AE74" s="23">
        <v>80</v>
      </c>
      <c r="AF74" s="23">
        <v>80</v>
      </c>
      <c r="AG74" s="23">
        <v>80</v>
      </c>
      <c r="AH74" s="23">
        <v>80</v>
      </c>
      <c r="AI74" s="23">
        <v>80</v>
      </c>
      <c r="AJ74" s="23">
        <v>80</v>
      </c>
      <c r="AK74" s="23">
        <v>80</v>
      </c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1:49" s="28" customFormat="1" ht="78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>
        <v>0</v>
      </c>
      <c r="S75" s="25">
        <v>7</v>
      </c>
      <c r="T75" s="25">
        <v>1</v>
      </c>
      <c r="U75" s="25">
        <v>0</v>
      </c>
      <c r="V75" s="25">
        <v>1</v>
      </c>
      <c r="W75" s="25">
        <v>0</v>
      </c>
      <c r="X75" s="25">
        <v>0</v>
      </c>
      <c r="Y75" s="25">
        <v>6</v>
      </c>
      <c r="Z75" s="25">
        <v>0</v>
      </c>
      <c r="AA75" s="25">
        <v>2</v>
      </c>
      <c r="AB75" s="27" t="s">
        <v>96</v>
      </c>
      <c r="AC75" s="23" t="s">
        <v>16</v>
      </c>
      <c r="AD75" s="23" t="s">
        <v>30</v>
      </c>
      <c r="AE75" s="23">
        <v>1756.7</v>
      </c>
      <c r="AF75" s="23" t="s">
        <v>30</v>
      </c>
      <c r="AG75" s="23" t="s">
        <v>30</v>
      </c>
      <c r="AH75" s="23" t="s">
        <v>30</v>
      </c>
      <c r="AI75" s="23" t="s">
        <v>30</v>
      </c>
      <c r="AJ75" s="23" t="s">
        <v>30</v>
      </c>
      <c r="AK75" s="23">
        <v>1756.7</v>
      </c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1:49" s="28" customFormat="1" ht="57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v>0</v>
      </c>
      <c r="S76" s="25">
        <v>7</v>
      </c>
      <c r="T76" s="25">
        <v>1</v>
      </c>
      <c r="U76" s="25">
        <v>0</v>
      </c>
      <c r="V76" s="25">
        <v>2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6" t="s">
        <v>130</v>
      </c>
      <c r="AC76" s="24" t="s">
        <v>16</v>
      </c>
      <c r="AD76" s="23" t="s">
        <v>30</v>
      </c>
      <c r="AE76" s="24">
        <f aca="true" t="shared" si="2" ref="AE76:AJ76">SUM(AE78)</f>
        <v>11602.9</v>
      </c>
      <c r="AF76" s="24">
        <f t="shared" si="2"/>
        <v>12067</v>
      </c>
      <c r="AG76" s="24">
        <f t="shared" si="2"/>
        <v>12549.7</v>
      </c>
      <c r="AH76" s="24">
        <f t="shared" si="2"/>
        <v>12549.7</v>
      </c>
      <c r="AI76" s="24">
        <f t="shared" si="2"/>
        <v>12549.7</v>
      </c>
      <c r="AJ76" s="24">
        <f t="shared" si="2"/>
        <v>12549.7</v>
      </c>
      <c r="AK76" s="24" t="s">
        <v>30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1:49" s="28" customFormat="1" ht="63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>
        <v>0</v>
      </c>
      <c r="S77" s="25">
        <v>7</v>
      </c>
      <c r="T77" s="25">
        <v>1</v>
      </c>
      <c r="U77" s="25">
        <v>0</v>
      </c>
      <c r="V77" s="25">
        <v>2</v>
      </c>
      <c r="W77" s="25">
        <v>0</v>
      </c>
      <c r="X77" s="25">
        <v>0</v>
      </c>
      <c r="Y77" s="25">
        <v>0</v>
      </c>
      <c r="Z77" s="25">
        <v>0</v>
      </c>
      <c r="AA77" s="25">
        <v>1</v>
      </c>
      <c r="AB77" s="27" t="s">
        <v>40</v>
      </c>
      <c r="AC77" s="23" t="s">
        <v>17</v>
      </c>
      <c r="AD77" s="29">
        <v>100</v>
      </c>
      <c r="AE77" s="29">
        <v>100</v>
      </c>
      <c r="AF77" s="29">
        <v>100</v>
      </c>
      <c r="AG77" s="29">
        <v>100</v>
      </c>
      <c r="AH77" s="29">
        <v>100</v>
      </c>
      <c r="AI77" s="29">
        <v>100</v>
      </c>
      <c r="AJ77" s="29">
        <v>100</v>
      </c>
      <c r="AK77" s="29">
        <v>100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1:49" s="28" customFormat="1" ht="57" customHeight="1">
      <c r="A78" s="63">
        <v>6</v>
      </c>
      <c r="B78" s="63">
        <v>0</v>
      </c>
      <c r="C78" s="63">
        <v>0</v>
      </c>
      <c r="D78" s="63">
        <v>0</v>
      </c>
      <c r="E78" s="63">
        <v>4</v>
      </c>
      <c r="F78" s="63">
        <v>0</v>
      </c>
      <c r="G78" s="63">
        <v>9</v>
      </c>
      <c r="H78" s="63">
        <v>0</v>
      </c>
      <c r="I78" s="63">
        <v>7</v>
      </c>
      <c r="J78" s="63">
        <v>1</v>
      </c>
      <c r="K78" s="63">
        <v>0</v>
      </c>
      <c r="L78" s="63">
        <v>2</v>
      </c>
      <c r="M78" s="63">
        <v>1</v>
      </c>
      <c r="N78" s="63">
        <v>0</v>
      </c>
      <c r="O78" s="63">
        <v>5</v>
      </c>
      <c r="P78" s="63">
        <v>2</v>
      </c>
      <c r="Q78" s="63">
        <v>0</v>
      </c>
      <c r="R78" s="25">
        <v>0</v>
      </c>
      <c r="S78" s="25">
        <v>7</v>
      </c>
      <c r="T78" s="25">
        <v>1</v>
      </c>
      <c r="U78" s="25">
        <v>0</v>
      </c>
      <c r="V78" s="25">
        <v>2</v>
      </c>
      <c r="W78" s="25">
        <v>0</v>
      </c>
      <c r="X78" s="25">
        <v>0</v>
      </c>
      <c r="Y78" s="25">
        <v>1</v>
      </c>
      <c r="Z78" s="25">
        <v>0</v>
      </c>
      <c r="AA78" s="25">
        <v>0</v>
      </c>
      <c r="AB78" s="26" t="s">
        <v>166</v>
      </c>
      <c r="AC78" s="24" t="s">
        <v>16</v>
      </c>
      <c r="AD78" s="23" t="s">
        <v>30</v>
      </c>
      <c r="AE78" s="65">
        <v>11602.9</v>
      </c>
      <c r="AF78" s="65">
        <v>12067</v>
      </c>
      <c r="AG78" s="65">
        <v>12549.7</v>
      </c>
      <c r="AH78" s="65">
        <v>12549.7</v>
      </c>
      <c r="AI78" s="65">
        <v>12549.7</v>
      </c>
      <c r="AJ78" s="65">
        <v>12549.7</v>
      </c>
      <c r="AK78" s="24" t="s">
        <v>30</v>
      </c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1:49" s="28" customFormat="1" ht="4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">
        <v>0</v>
      </c>
      <c r="S79" s="3">
        <v>7</v>
      </c>
      <c r="T79" s="3">
        <v>1</v>
      </c>
      <c r="U79" s="3">
        <v>0</v>
      </c>
      <c r="V79" s="3">
        <v>2</v>
      </c>
      <c r="W79" s="3">
        <v>0</v>
      </c>
      <c r="X79" s="3">
        <v>0</v>
      </c>
      <c r="Y79" s="3">
        <v>1</v>
      </c>
      <c r="Z79" s="3">
        <v>0</v>
      </c>
      <c r="AA79" s="3">
        <v>1</v>
      </c>
      <c r="AB79" s="27" t="s">
        <v>97</v>
      </c>
      <c r="AC79" s="23" t="s">
        <v>38</v>
      </c>
      <c r="AD79" s="23">
        <v>187.8</v>
      </c>
      <c r="AE79" s="29">
        <v>187.8</v>
      </c>
      <c r="AF79" s="29">
        <v>187.8</v>
      </c>
      <c r="AG79" s="29">
        <v>187.8</v>
      </c>
      <c r="AH79" s="29">
        <v>187.8</v>
      </c>
      <c r="AI79" s="29">
        <v>187.8</v>
      </c>
      <c r="AJ79" s="29">
        <v>187.8</v>
      </c>
      <c r="AK79" s="23">
        <v>187.8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</row>
    <row r="80" spans="1:49" s="28" customFormat="1" ht="56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">
        <v>0</v>
      </c>
      <c r="S80" s="3">
        <v>7</v>
      </c>
      <c r="T80" s="3">
        <v>1</v>
      </c>
      <c r="U80" s="3">
        <v>0</v>
      </c>
      <c r="V80" s="3">
        <v>2</v>
      </c>
      <c r="W80" s="3">
        <v>0</v>
      </c>
      <c r="X80" s="3">
        <v>0</v>
      </c>
      <c r="Y80" s="3">
        <v>2</v>
      </c>
      <c r="Z80" s="3">
        <v>0</v>
      </c>
      <c r="AA80" s="3">
        <v>0</v>
      </c>
      <c r="AB80" s="27" t="s">
        <v>98</v>
      </c>
      <c r="AC80" s="23" t="s">
        <v>54</v>
      </c>
      <c r="AD80" s="23" t="s">
        <v>30</v>
      </c>
      <c r="AE80" s="23">
        <v>1</v>
      </c>
      <c r="AF80" s="23">
        <v>1</v>
      </c>
      <c r="AG80" s="23">
        <v>1</v>
      </c>
      <c r="AH80" s="23">
        <v>1</v>
      </c>
      <c r="AI80" s="23">
        <v>1</v>
      </c>
      <c r="AJ80" s="23">
        <v>1</v>
      </c>
      <c r="AK80" s="23">
        <v>1</v>
      </c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</row>
    <row r="81" spans="1:49" s="28" customFormat="1" ht="4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">
        <v>0</v>
      </c>
      <c r="S81" s="3">
        <v>7</v>
      </c>
      <c r="T81" s="3">
        <v>1</v>
      </c>
      <c r="U81" s="3">
        <v>0</v>
      </c>
      <c r="V81" s="3">
        <v>2</v>
      </c>
      <c r="W81" s="3">
        <v>0</v>
      </c>
      <c r="X81" s="3">
        <v>0</v>
      </c>
      <c r="Y81" s="3">
        <v>2</v>
      </c>
      <c r="Z81" s="3">
        <v>0</v>
      </c>
      <c r="AA81" s="3">
        <v>1</v>
      </c>
      <c r="AB81" s="27" t="s">
        <v>57</v>
      </c>
      <c r="AC81" s="23" t="s">
        <v>18</v>
      </c>
      <c r="AD81" s="23" t="s">
        <v>30</v>
      </c>
      <c r="AE81" s="23">
        <v>1</v>
      </c>
      <c r="AF81" s="23">
        <v>1</v>
      </c>
      <c r="AG81" s="23">
        <v>1</v>
      </c>
      <c r="AH81" s="23">
        <v>1</v>
      </c>
      <c r="AI81" s="23">
        <v>1</v>
      </c>
      <c r="AJ81" s="23">
        <v>1</v>
      </c>
      <c r="AK81" s="23">
        <v>1</v>
      </c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</row>
    <row r="82" spans="1:49" s="1" customFormat="1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58">
        <v>0</v>
      </c>
      <c r="S82" s="58">
        <v>7</v>
      </c>
      <c r="T82" s="58">
        <v>2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19" t="s">
        <v>41</v>
      </c>
      <c r="AC82" s="20" t="s">
        <v>16</v>
      </c>
      <c r="AD82" s="44" t="s">
        <v>30</v>
      </c>
      <c r="AE82" s="67">
        <f>SUM(AE96+AE91+AE89+AE85)</f>
        <v>19637.6</v>
      </c>
      <c r="AF82" s="44">
        <v>19787</v>
      </c>
      <c r="AG82" s="44">
        <v>19869.4</v>
      </c>
      <c r="AH82" s="44">
        <v>19869.4</v>
      </c>
      <c r="AI82" s="44">
        <v>19869.4</v>
      </c>
      <c r="AJ82" s="44">
        <v>19869.4</v>
      </c>
      <c r="AK82" s="20" t="s">
        <v>30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" customFormat="1" ht="77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0</v>
      </c>
      <c r="S83" s="3">
        <v>7</v>
      </c>
      <c r="T83" s="3">
        <v>2</v>
      </c>
      <c r="U83" s="3">
        <v>0</v>
      </c>
      <c r="V83" s="3">
        <v>1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26" t="s">
        <v>131</v>
      </c>
      <c r="AC83" s="24" t="s">
        <v>19</v>
      </c>
      <c r="AD83" s="23" t="s">
        <v>30</v>
      </c>
      <c r="AE83" s="24">
        <f aca="true" t="shared" si="3" ref="AE83:AJ83">SUM(AE85+AE89)</f>
        <v>19637.6</v>
      </c>
      <c r="AF83" s="24">
        <f t="shared" si="3"/>
        <v>19787</v>
      </c>
      <c r="AG83" s="24">
        <f t="shared" si="3"/>
        <v>19869.4</v>
      </c>
      <c r="AH83" s="24">
        <f t="shared" si="3"/>
        <v>19869.4</v>
      </c>
      <c r="AI83" s="24">
        <f t="shared" si="3"/>
        <v>19869.4</v>
      </c>
      <c r="AJ83" s="24">
        <f t="shared" si="3"/>
        <v>19869.4</v>
      </c>
      <c r="AK83" s="24" t="s">
        <v>30</v>
      </c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5" customFormat="1" ht="6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0</v>
      </c>
      <c r="S84" s="3">
        <v>7</v>
      </c>
      <c r="T84" s="3">
        <v>2</v>
      </c>
      <c r="U84" s="3">
        <v>0</v>
      </c>
      <c r="V84" s="3">
        <v>1</v>
      </c>
      <c r="W84" s="3">
        <v>0</v>
      </c>
      <c r="X84" s="3">
        <v>0</v>
      </c>
      <c r="Y84" s="3">
        <v>0</v>
      </c>
      <c r="Z84" s="3">
        <v>0</v>
      </c>
      <c r="AA84" s="3">
        <v>1</v>
      </c>
      <c r="AB84" s="33" t="s">
        <v>55</v>
      </c>
      <c r="AC84" s="23" t="s">
        <v>17</v>
      </c>
      <c r="AD84" s="23">
        <v>20</v>
      </c>
      <c r="AE84" s="23">
        <v>20</v>
      </c>
      <c r="AF84" s="23">
        <v>20</v>
      </c>
      <c r="AG84" s="23">
        <v>20</v>
      </c>
      <c r="AH84" s="23">
        <v>20</v>
      </c>
      <c r="AI84" s="23">
        <v>20</v>
      </c>
      <c r="AJ84" s="23">
        <v>20</v>
      </c>
      <c r="AK84" s="23">
        <v>20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28" customFormat="1" ht="69" customHeight="1">
      <c r="A85" s="63">
        <v>6</v>
      </c>
      <c r="B85" s="63">
        <v>0</v>
      </c>
      <c r="C85" s="63">
        <v>0</v>
      </c>
      <c r="D85" s="63">
        <v>0</v>
      </c>
      <c r="E85" s="63">
        <v>4</v>
      </c>
      <c r="F85" s="63">
        <v>0</v>
      </c>
      <c r="G85" s="63">
        <v>8</v>
      </c>
      <c r="H85" s="63">
        <v>0</v>
      </c>
      <c r="I85" s="63">
        <v>7</v>
      </c>
      <c r="J85" s="63">
        <v>2</v>
      </c>
      <c r="K85" s="63">
        <v>0</v>
      </c>
      <c r="L85" s="63">
        <v>1</v>
      </c>
      <c r="M85" s="63" t="s">
        <v>160</v>
      </c>
      <c r="N85" s="63">
        <v>0</v>
      </c>
      <c r="O85" s="63">
        <v>3</v>
      </c>
      <c r="P85" s="63">
        <v>0</v>
      </c>
      <c r="Q85" s="63" t="s">
        <v>159</v>
      </c>
      <c r="R85" s="25">
        <v>0</v>
      </c>
      <c r="S85" s="25">
        <v>7</v>
      </c>
      <c r="T85" s="25">
        <v>2</v>
      </c>
      <c r="U85" s="25">
        <v>0</v>
      </c>
      <c r="V85" s="25">
        <v>1</v>
      </c>
      <c r="W85" s="25">
        <v>0</v>
      </c>
      <c r="X85" s="25">
        <v>0</v>
      </c>
      <c r="Y85" s="25">
        <v>1</v>
      </c>
      <c r="Z85" s="25">
        <v>0</v>
      </c>
      <c r="AA85" s="25">
        <v>0</v>
      </c>
      <c r="AB85" s="26" t="s">
        <v>132</v>
      </c>
      <c r="AC85" s="24" t="s">
        <v>16</v>
      </c>
      <c r="AD85" s="24" t="s">
        <v>30</v>
      </c>
      <c r="AE85" s="65">
        <v>3927.5</v>
      </c>
      <c r="AF85" s="65">
        <v>2675.4</v>
      </c>
      <c r="AG85" s="65">
        <v>2875.4</v>
      </c>
      <c r="AH85" s="65">
        <v>2875.4</v>
      </c>
      <c r="AI85" s="65">
        <v>2875.4</v>
      </c>
      <c r="AJ85" s="65">
        <v>2875.4</v>
      </c>
      <c r="AK85" s="65" t="s">
        <v>30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1:49" s="28" customFormat="1" ht="7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v>0</v>
      </c>
      <c r="S86" s="25">
        <v>7</v>
      </c>
      <c r="T86" s="25">
        <v>2</v>
      </c>
      <c r="U86" s="25">
        <v>0</v>
      </c>
      <c r="V86" s="25">
        <v>1</v>
      </c>
      <c r="W86" s="25">
        <v>0</v>
      </c>
      <c r="X86" s="25">
        <v>0</v>
      </c>
      <c r="Y86" s="25">
        <v>1</v>
      </c>
      <c r="Z86" s="25">
        <v>0</v>
      </c>
      <c r="AA86" s="25">
        <v>1</v>
      </c>
      <c r="AB86" s="27" t="s">
        <v>99</v>
      </c>
      <c r="AC86" s="23" t="s">
        <v>31</v>
      </c>
      <c r="AD86" s="23" t="s">
        <v>30</v>
      </c>
      <c r="AE86" s="23">
        <v>12</v>
      </c>
      <c r="AF86" s="23">
        <v>12</v>
      </c>
      <c r="AG86" s="23">
        <v>12</v>
      </c>
      <c r="AH86" s="23">
        <v>12</v>
      </c>
      <c r="AI86" s="23">
        <v>12</v>
      </c>
      <c r="AJ86" s="23">
        <v>12</v>
      </c>
      <c r="AK86" s="23">
        <v>12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1:49" s="28" customFormat="1" ht="61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>
        <v>0</v>
      </c>
      <c r="S87" s="25">
        <v>7</v>
      </c>
      <c r="T87" s="25">
        <v>2</v>
      </c>
      <c r="U87" s="25">
        <v>0</v>
      </c>
      <c r="V87" s="25">
        <v>1</v>
      </c>
      <c r="W87" s="25">
        <v>0</v>
      </c>
      <c r="X87" s="25">
        <v>0</v>
      </c>
      <c r="Y87" s="25">
        <v>2</v>
      </c>
      <c r="Z87" s="25">
        <v>0</v>
      </c>
      <c r="AA87" s="25">
        <v>0</v>
      </c>
      <c r="AB87" s="27" t="s">
        <v>100</v>
      </c>
      <c r="AC87" s="23" t="s">
        <v>54</v>
      </c>
      <c r="AD87" s="23" t="s">
        <v>30</v>
      </c>
      <c r="AE87" s="23">
        <v>1</v>
      </c>
      <c r="AF87" s="23">
        <v>1</v>
      </c>
      <c r="AG87" s="23">
        <v>1</v>
      </c>
      <c r="AH87" s="23">
        <v>1</v>
      </c>
      <c r="AI87" s="23">
        <v>1</v>
      </c>
      <c r="AJ87" s="23">
        <v>1</v>
      </c>
      <c r="AK87" s="23">
        <v>1</v>
      </c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</row>
    <row r="88" spans="1:49" s="28" customFormat="1" ht="33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>
        <v>0</v>
      </c>
      <c r="S88" s="25">
        <v>7</v>
      </c>
      <c r="T88" s="25">
        <v>2</v>
      </c>
      <c r="U88" s="25">
        <v>0</v>
      </c>
      <c r="V88" s="25">
        <v>1</v>
      </c>
      <c r="W88" s="25">
        <v>0</v>
      </c>
      <c r="X88" s="25">
        <v>0</v>
      </c>
      <c r="Y88" s="25">
        <v>2</v>
      </c>
      <c r="Z88" s="25">
        <v>0</v>
      </c>
      <c r="AA88" s="25">
        <v>1</v>
      </c>
      <c r="AB88" s="27" t="s">
        <v>56</v>
      </c>
      <c r="AC88" s="23" t="s">
        <v>18</v>
      </c>
      <c r="AD88" s="23" t="s">
        <v>30</v>
      </c>
      <c r="AE88" s="23">
        <v>12</v>
      </c>
      <c r="AF88" s="23">
        <v>12</v>
      </c>
      <c r="AG88" s="23">
        <v>12</v>
      </c>
      <c r="AH88" s="23">
        <v>12</v>
      </c>
      <c r="AI88" s="23">
        <v>12</v>
      </c>
      <c r="AJ88" s="23">
        <v>12</v>
      </c>
      <c r="AK88" s="23">
        <v>12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</row>
    <row r="89" spans="1:49" s="28" customFormat="1" ht="66" customHeight="1">
      <c r="A89" s="63">
        <v>6</v>
      </c>
      <c r="B89" s="63">
        <v>0</v>
      </c>
      <c r="C89" s="63">
        <v>0</v>
      </c>
      <c r="D89" s="63">
        <v>0</v>
      </c>
      <c r="E89" s="63">
        <v>4</v>
      </c>
      <c r="F89" s="63">
        <v>0</v>
      </c>
      <c r="G89" s="63">
        <v>8</v>
      </c>
      <c r="H89" s="63">
        <v>0</v>
      </c>
      <c r="I89" s="63">
        <v>7</v>
      </c>
      <c r="J89" s="63">
        <v>2</v>
      </c>
      <c r="K89" s="63">
        <v>0</v>
      </c>
      <c r="L89" s="63">
        <v>1</v>
      </c>
      <c r="M89" s="63">
        <v>1</v>
      </c>
      <c r="N89" s="63">
        <v>0</v>
      </c>
      <c r="O89" s="63">
        <v>3</v>
      </c>
      <c r="P89" s="63">
        <v>0</v>
      </c>
      <c r="Q89" s="63">
        <v>0</v>
      </c>
      <c r="R89" s="25">
        <v>0</v>
      </c>
      <c r="S89" s="25">
        <v>7</v>
      </c>
      <c r="T89" s="25">
        <v>2</v>
      </c>
      <c r="U89" s="25">
        <v>0</v>
      </c>
      <c r="V89" s="25">
        <v>1</v>
      </c>
      <c r="W89" s="25">
        <v>0</v>
      </c>
      <c r="X89" s="25">
        <v>0</v>
      </c>
      <c r="Y89" s="25">
        <v>3</v>
      </c>
      <c r="Z89" s="25">
        <v>0</v>
      </c>
      <c r="AA89" s="25">
        <v>0</v>
      </c>
      <c r="AB89" s="26" t="s">
        <v>167</v>
      </c>
      <c r="AC89" s="24" t="s">
        <v>16</v>
      </c>
      <c r="AD89" s="24" t="s">
        <v>30</v>
      </c>
      <c r="AE89" s="24">
        <v>15710.1</v>
      </c>
      <c r="AF89" s="24">
        <v>17111.6</v>
      </c>
      <c r="AG89" s="24">
        <v>16994</v>
      </c>
      <c r="AH89" s="24">
        <v>16994</v>
      </c>
      <c r="AI89" s="24">
        <v>16994</v>
      </c>
      <c r="AJ89" s="24">
        <v>16994</v>
      </c>
      <c r="AK89" s="24" t="s">
        <v>30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1:49" s="5" customFormat="1" ht="28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3">
        <v>0</v>
      </c>
      <c r="S90" s="3">
        <v>7</v>
      </c>
      <c r="T90" s="3">
        <v>2</v>
      </c>
      <c r="U90" s="3">
        <v>0</v>
      </c>
      <c r="V90" s="3">
        <v>1</v>
      </c>
      <c r="W90" s="3">
        <v>0</v>
      </c>
      <c r="X90" s="3">
        <v>0</v>
      </c>
      <c r="Y90" s="3">
        <v>3</v>
      </c>
      <c r="Z90" s="3">
        <v>0</v>
      </c>
      <c r="AA90" s="3">
        <v>1</v>
      </c>
      <c r="AB90" s="27" t="s">
        <v>101</v>
      </c>
      <c r="AC90" s="24" t="s">
        <v>17</v>
      </c>
      <c r="AD90" s="23" t="s">
        <v>30</v>
      </c>
      <c r="AE90" s="23">
        <v>100</v>
      </c>
      <c r="AF90" s="23">
        <v>100</v>
      </c>
      <c r="AG90" s="23">
        <v>100</v>
      </c>
      <c r="AH90" s="23">
        <v>100</v>
      </c>
      <c r="AI90" s="23">
        <v>100</v>
      </c>
      <c r="AJ90" s="23">
        <v>100</v>
      </c>
      <c r="AK90" s="23">
        <v>100</v>
      </c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5" customFormat="1" ht="4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0</v>
      </c>
      <c r="S91" s="3">
        <v>7</v>
      </c>
      <c r="T91" s="3">
        <v>2</v>
      </c>
      <c r="U91" s="3">
        <v>0</v>
      </c>
      <c r="V91" s="3">
        <v>2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26" t="s">
        <v>44</v>
      </c>
      <c r="AC91" s="24" t="s">
        <v>16</v>
      </c>
      <c r="AD91" s="24" t="s">
        <v>30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5" customFormat="1" ht="56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0</v>
      </c>
      <c r="S92" s="3">
        <v>7</v>
      </c>
      <c r="T92" s="3">
        <v>2</v>
      </c>
      <c r="U92" s="3">
        <v>0</v>
      </c>
      <c r="V92" s="3">
        <v>2</v>
      </c>
      <c r="W92" s="3">
        <v>0</v>
      </c>
      <c r="X92" s="3">
        <v>0</v>
      </c>
      <c r="Y92" s="3">
        <v>0</v>
      </c>
      <c r="Z92" s="3">
        <v>0</v>
      </c>
      <c r="AA92" s="3">
        <v>1</v>
      </c>
      <c r="AB92" s="27" t="s">
        <v>139</v>
      </c>
      <c r="AC92" s="23" t="s">
        <v>31</v>
      </c>
      <c r="AD92" s="23">
        <v>1</v>
      </c>
      <c r="AE92" s="23">
        <v>1</v>
      </c>
      <c r="AF92" s="23">
        <v>1</v>
      </c>
      <c r="AG92" s="23">
        <v>1</v>
      </c>
      <c r="AH92" s="23">
        <v>1</v>
      </c>
      <c r="AI92" s="23">
        <v>1</v>
      </c>
      <c r="AJ92" s="23">
        <v>1</v>
      </c>
      <c r="AK92" s="23">
        <v>1</v>
      </c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5" customFormat="1" ht="48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0</v>
      </c>
      <c r="S93" s="3">
        <v>7</v>
      </c>
      <c r="T93" s="3">
        <v>2</v>
      </c>
      <c r="U93" s="3">
        <v>0</v>
      </c>
      <c r="V93" s="3">
        <v>2</v>
      </c>
      <c r="W93" s="3">
        <v>0</v>
      </c>
      <c r="X93" s="3">
        <v>0</v>
      </c>
      <c r="Y93" s="3">
        <v>0</v>
      </c>
      <c r="Z93" s="3">
        <v>0</v>
      </c>
      <c r="AA93" s="3">
        <v>2</v>
      </c>
      <c r="AB93" s="27" t="s">
        <v>102</v>
      </c>
      <c r="AC93" s="23" t="s">
        <v>31</v>
      </c>
      <c r="AD93" s="23">
        <v>19</v>
      </c>
      <c r="AE93" s="23">
        <v>19</v>
      </c>
      <c r="AF93" s="23">
        <v>19</v>
      </c>
      <c r="AG93" s="23">
        <v>19</v>
      </c>
      <c r="AH93" s="23">
        <v>19</v>
      </c>
      <c r="AI93" s="23">
        <v>19</v>
      </c>
      <c r="AJ93" s="23">
        <v>19</v>
      </c>
      <c r="AK93" s="23">
        <v>19</v>
      </c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5" customFormat="1" ht="67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0</v>
      </c>
      <c r="S94" s="3">
        <v>7</v>
      </c>
      <c r="T94" s="3">
        <v>2</v>
      </c>
      <c r="U94" s="3">
        <v>0</v>
      </c>
      <c r="V94" s="3">
        <v>2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27" t="s">
        <v>42</v>
      </c>
      <c r="AC94" s="23" t="s">
        <v>47</v>
      </c>
      <c r="AD94" s="23" t="s">
        <v>30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5" customFormat="1" ht="67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0</v>
      </c>
      <c r="S95" s="3">
        <v>7</v>
      </c>
      <c r="T95" s="3">
        <v>2</v>
      </c>
      <c r="U95" s="3">
        <v>0</v>
      </c>
      <c r="V95" s="3">
        <v>2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27" t="s">
        <v>43</v>
      </c>
      <c r="AC95" s="23" t="s">
        <v>31</v>
      </c>
      <c r="AD95" s="23" t="s">
        <v>30</v>
      </c>
      <c r="AE95" s="23">
        <v>4</v>
      </c>
      <c r="AF95" s="23">
        <v>4</v>
      </c>
      <c r="AG95" s="23">
        <v>4</v>
      </c>
      <c r="AH95" s="23">
        <v>4</v>
      </c>
      <c r="AI95" s="23">
        <v>4</v>
      </c>
      <c r="AJ95" s="23">
        <v>4</v>
      </c>
      <c r="AK95" s="23">
        <v>4</v>
      </c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5" customFormat="1" ht="4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v>0</v>
      </c>
      <c r="S96" s="3">
        <v>7</v>
      </c>
      <c r="T96" s="3">
        <v>2</v>
      </c>
      <c r="U96" s="3">
        <v>0</v>
      </c>
      <c r="V96" s="3">
        <v>3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26" t="s">
        <v>103</v>
      </c>
      <c r="AC96" s="24" t="s">
        <v>16</v>
      </c>
      <c r="AD96" s="24" t="s">
        <v>30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5" customFormat="1" ht="7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0</v>
      </c>
      <c r="S97" s="3">
        <v>7</v>
      </c>
      <c r="T97" s="3">
        <v>2</v>
      </c>
      <c r="U97" s="3">
        <v>0</v>
      </c>
      <c r="V97" s="3">
        <v>3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27" t="s">
        <v>127</v>
      </c>
      <c r="AC97" s="23" t="s">
        <v>31</v>
      </c>
      <c r="AD97" s="23" t="s">
        <v>30</v>
      </c>
      <c r="AE97" s="23">
        <v>5</v>
      </c>
      <c r="AF97" s="23">
        <v>5</v>
      </c>
      <c r="AG97" s="23">
        <v>5</v>
      </c>
      <c r="AH97" s="23">
        <v>5</v>
      </c>
      <c r="AI97" s="23">
        <v>5</v>
      </c>
      <c r="AJ97" s="23">
        <v>5</v>
      </c>
      <c r="AK97" s="23">
        <v>5</v>
      </c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5" customFormat="1" ht="10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0</v>
      </c>
      <c r="S98" s="3">
        <v>7</v>
      </c>
      <c r="T98" s="3">
        <v>2</v>
      </c>
      <c r="U98" s="3">
        <v>0</v>
      </c>
      <c r="V98" s="3">
        <v>3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27" t="s">
        <v>45</v>
      </c>
      <c r="AC98" s="23" t="s">
        <v>47</v>
      </c>
      <c r="AD98" s="23" t="s">
        <v>30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5" customFormat="1" ht="9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0</v>
      </c>
      <c r="S99" s="3">
        <v>7</v>
      </c>
      <c r="T99" s="3">
        <v>2</v>
      </c>
      <c r="U99" s="3">
        <v>0</v>
      </c>
      <c r="V99" s="3">
        <v>3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27" t="s">
        <v>58</v>
      </c>
      <c r="AC99" s="23" t="s">
        <v>31</v>
      </c>
      <c r="AD99" s="23" t="s">
        <v>30</v>
      </c>
      <c r="AE99" s="23">
        <v>4</v>
      </c>
      <c r="AF99" s="23">
        <v>4</v>
      </c>
      <c r="AG99" s="23">
        <v>4</v>
      </c>
      <c r="AH99" s="23">
        <v>4</v>
      </c>
      <c r="AI99" s="23">
        <v>4</v>
      </c>
      <c r="AJ99" s="23">
        <v>4</v>
      </c>
      <c r="AK99" s="23">
        <v>4</v>
      </c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s="5" customFormat="1" ht="7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0</v>
      </c>
      <c r="S100" s="3">
        <v>7</v>
      </c>
      <c r="T100" s="3">
        <v>2</v>
      </c>
      <c r="U100" s="3">
        <v>0</v>
      </c>
      <c r="V100" s="3">
        <v>3</v>
      </c>
      <c r="W100" s="3">
        <v>0</v>
      </c>
      <c r="X100" s="3">
        <v>0</v>
      </c>
      <c r="Y100" s="3">
        <v>2</v>
      </c>
      <c r="Z100" s="3">
        <v>0</v>
      </c>
      <c r="AA100" s="3">
        <v>0</v>
      </c>
      <c r="AB100" s="27" t="s">
        <v>104</v>
      </c>
      <c r="AC100" s="23" t="s">
        <v>47</v>
      </c>
      <c r="AD100" s="23" t="s">
        <v>30</v>
      </c>
      <c r="AE100" s="23">
        <v>1</v>
      </c>
      <c r="AF100" s="23">
        <v>1</v>
      </c>
      <c r="AG100" s="23">
        <v>1</v>
      </c>
      <c r="AH100" s="23">
        <v>1</v>
      </c>
      <c r="AI100" s="23">
        <v>1</v>
      </c>
      <c r="AJ100" s="23">
        <v>1</v>
      </c>
      <c r="AK100" s="23">
        <v>1</v>
      </c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s="5" customFormat="1" ht="18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v>0</v>
      </c>
      <c r="S101" s="3">
        <v>7</v>
      </c>
      <c r="T101" s="3">
        <v>2</v>
      </c>
      <c r="U101" s="3">
        <v>0</v>
      </c>
      <c r="V101" s="3">
        <v>3</v>
      </c>
      <c r="W101" s="3">
        <v>0</v>
      </c>
      <c r="X101" s="3">
        <v>0</v>
      </c>
      <c r="Y101" s="3">
        <v>2</v>
      </c>
      <c r="Z101" s="3">
        <v>0</v>
      </c>
      <c r="AA101" s="3">
        <v>1</v>
      </c>
      <c r="AB101" s="49" t="s">
        <v>46</v>
      </c>
      <c r="AC101" s="23" t="s">
        <v>18</v>
      </c>
      <c r="AD101" s="23" t="s">
        <v>30</v>
      </c>
      <c r="AE101" s="23">
        <v>1</v>
      </c>
      <c r="AF101" s="23">
        <v>1</v>
      </c>
      <c r="AG101" s="23">
        <v>1</v>
      </c>
      <c r="AH101" s="23">
        <v>1</v>
      </c>
      <c r="AI101" s="23">
        <v>1</v>
      </c>
      <c r="AJ101" s="23">
        <v>1</v>
      </c>
      <c r="AK101" s="23">
        <v>1</v>
      </c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s="5" customFormat="1" ht="27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58">
        <v>0</v>
      </c>
      <c r="S102" s="58">
        <v>7</v>
      </c>
      <c r="T102" s="58">
        <v>3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19" t="s">
        <v>133</v>
      </c>
      <c r="AC102" s="20" t="s">
        <v>16</v>
      </c>
      <c r="AD102" s="20" t="s">
        <v>30</v>
      </c>
      <c r="AE102" s="20">
        <f>SUM(AE103+AE128)</f>
        <v>2532.2</v>
      </c>
      <c r="AF102" s="20">
        <f>SUM(AF103+AF128)</f>
        <v>2598.8999999999996</v>
      </c>
      <c r="AG102" s="20">
        <f>SUM(AG103+AG128)</f>
        <v>2537.1</v>
      </c>
      <c r="AH102" s="20">
        <v>2569.2</v>
      </c>
      <c r="AI102" s="20">
        <v>2569.2</v>
      </c>
      <c r="AJ102" s="20">
        <v>2569.2</v>
      </c>
      <c r="AK102" s="20" t="s">
        <v>30</v>
      </c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s="28" customFormat="1" ht="4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v>0</v>
      </c>
      <c r="S103" s="25">
        <v>7</v>
      </c>
      <c r="T103" s="25">
        <v>3</v>
      </c>
      <c r="U103" s="25">
        <v>0</v>
      </c>
      <c r="V103" s="25">
        <v>1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6" t="s">
        <v>109</v>
      </c>
      <c r="AC103" s="24" t="s">
        <v>16</v>
      </c>
      <c r="AD103" s="24" t="s">
        <v>30</v>
      </c>
      <c r="AE103" s="24">
        <f>SUM(AE109+AE112)</f>
        <v>2510</v>
      </c>
      <c r="AF103" s="24">
        <f>SUM(AF109+AF112)</f>
        <v>2576.7</v>
      </c>
      <c r="AG103" s="24">
        <f>SUM(AG109+AG112)</f>
        <v>2514.9</v>
      </c>
      <c r="AH103" s="24">
        <v>2547</v>
      </c>
      <c r="AI103" s="24">
        <v>2547</v>
      </c>
      <c r="AJ103" s="24">
        <v>2547</v>
      </c>
      <c r="AK103" s="24" t="s">
        <v>30</v>
      </c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</row>
    <row r="104" spans="1:49" s="28" customFormat="1" ht="4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v>0</v>
      </c>
      <c r="S104" s="25">
        <v>7</v>
      </c>
      <c r="T104" s="25">
        <v>3</v>
      </c>
      <c r="U104" s="25">
        <v>0</v>
      </c>
      <c r="V104" s="25">
        <v>1</v>
      </c>
      <c r="W104" s="25">
        <v>0</v>
      </c>
      <c r="X104" s="25">
        <v>0</v>
      </c>
      <c r="Y104" s="25">
        <v>0</v>
      </c>
      <c r="Z104" s="25">
        <v>0</v>
      </c>
      <c r="AA104" s="25">
        <v>1</v>
      </c>
      <c r="AB104" s="27" t="s">
        <v>62</v>
      </c>
      <c r="AC104" s="23" t="s">
        <v>17</v>
      </c>
      <c r="AD104" s="23" t="s">
        <v>30</v>
      </c>
      <c r="AE104" s="23">
        <v>100</v>
      </c>
      <c r="AF104" s="23">
        <v>100</v>
      </c>
      <c r="AG104" s="23">
        <v>100</v>
      </c>
      <c r="AH104" s="23">
        <v>100</v>
      </c>
      <c r="AI104" s="23">
        <v>100</v>
      </c>
      <c r="AJ104" s="23">
        <v>100</v>
      </c>
      <c r="AK104" s="23">
        <v>100</v>
      </c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</row>
    <row r="105" spans="1:49" s="28" customFormat="1" ht="33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v>0</v>
      </c>
      <c r="S105" s="25">
        <v>7</v>
      </c>
      <c r="T105" s="25">
        <v>3</v>
      </c>
      <c r="U105" s="25">
        <v>0</v>
      </c>
      <c r="V105" s="25">
        <v>1</v>
      </c>
      <c r="W105" s="25">
        <v>0</v>
      </c>
      <c r="X105" s="25">
        <v>0</v>
      </c>
      <c r="Y105" s="25">
        <v>1</v>
      </c>
      <c r="Z105" s="25">
        <v>0</v>
      </c>
      <c r="AA105" s="25">
        <v>0</v>
      </c>
      <c r="AB105" s="27" t="s">
        <v>105</v>
      </c>
      <c r="AC105" s="23" t="s">
        <v>54</v>
      </c>
      <c r="AD105" s="23" t="s">
        <v>30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</row>
    <row r="106" spans="1:49" s="28" customFormat="1" ht="4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>
        <v>0</v>
      </c>
      <c r="S106" s="25">
        <v>7</v>
      </c>
      <c r="T106" s="25">
        <v>3</v>
      </c>
      <c r="U106" s="25">
        <v>0</v>
      </c>
      <c r="V106" s="25">
        <v>1</v>
      </c>
      <c r="W106" s="25">
        <v>0</v>
      </c>
      <c r="X106" s="25">
        <v>0</v>
      </c>
      <c r="Y106" s="25">
        <v>1</v>
      </c>
      <c r="Z106" s="25">
        <v>0</v>
      </c>
      <c r="AA106" s="25">
        <v>1</v>
      </c>
      <c r="AB106" s="27" t="s">
        <v>63</v>
      </c>
      <c r="AC106" s="23" t="s">
        <v>17</v>
      </c>
      <c r="AD106" s="23" t="s">
        <v>30</v>
      </c>
      <c r="AE106" s="23">
        <v>55</v>
      </c>
      <c r="AF106" s="23">
        <v>50</v>
      </c>
      <c r="AG106" s="23">
        <v>45</v>
      </c>
      <c r="AH106" s="23">
        <v>45</v>
      </c>
      <c r="AI106" s="23">
        <v>45</v>
      </c>
      <c r="AJ106" s="23">
        <v>45</v>
      </c>
      <c r="AK106" s="23">
        <v>30</v>
      </c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</row>
    <row r="107" spans="1:49" s="28" customFormat="1" ht="56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v>0</v>
      </c>
      <c r="S107" s="25">
        <v>7</v>
      </c>
      <c r="T107" s="25">
        <v>3</v>
      </c>
      <c r="U107" s="25">
        <v>0</v>
      </c>
      <c r="V107" s="25">
        <v>1</v>
      </c>
      <c r="W107" s="25">
        <v>0</v>
      </c>
      <c r="X107" s="25">
        <v>0</v>
      </c>
      <c r="Y107" s="25">
        <v>2</v>
      </c>
      <c r="Z107" s="25">
        <v>0</v>
      </c>
      <c r="AA107" s="25">
        <v>0</v>
      </c>
      <c r="AB107" s="27" t="s">
        <v>106</v>
      </c>
      <c r="AC107" s="23" t="s">
        <v>54</v>
      </c>
      <c r="AD107" s="23" t="s">
        <v>30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</row>
    <row r="108" spans="1:49" s="28" customFormat="1" ht="26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v>0</v>
      </c>
      <c r="S108" s="25">
        <v>7</v>
      </c>
      <c r="T108" s="25">
        <v>3</v>
      </c>
      <c r="U108" s="25">
        <v>0</v>
      </c>
      <c r="V108" s="25">
        <v>1</v>
      </c>
      <c r="W108" s="25">
        <v>0</v>
      </c>
      <c r="X108" s="25">
        <v>0</v>
      </c>
      <c r="Y108" s="25">
        <v>2</v>
      </c>
      <c r="Z108" s="25">
        <v>0</v>
      </c>
      <c r="AA108" s="25">
        <v>1</v>
      </c>
      <c r="AB108" s="27" t="s">
        <v>64</v>
      </c>
      <c r="AC108" s="23" t="s">
        <v>17</v>
      </c>
      <c r="AD108" s="23" t="s">
        <v>30</v>
      </c>
      <c r="AE108" s="23">
        <v>100</v>
      </c>
      <c r="AF108" s="23">
        <v>100</v>
      </c>
      <c r="AG108" s="23">
        <v>100</v>
      </c>
      <c r="AH108" s="23">
        <v>100</v>
      </c>
      <c r="AI108" s="23">
        <v>100</v>
      </c>
      <c r="AJ108" s="23">
        <v>100</v>
      </c>
      <c r="AK108" s="23">
        <v>100</v>
      </c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</row>
    <row r="109" spans="1:49" s="28" customFormat="1" ht="66.75" customHeight="1">
      <c r="A109" s="63">
        <v>6</v>
      </c>
      <c r="B109" s="63">
        <v>0</v>
      </c>
      <c r="C109" s="63">
        <v>0</v>
      </c>
      <c r="D109" s="63">
        <v>0</v>
      </c>
      <c r="E109" s="63">
        <v>4</v>
      </c>
      <c r="F109" s="63">
        <v>0</v>
      </c>
      <c r="G109" s="63">
        <v>9</v>
      </c>
      <c r="H109" s="63">
        <v>0</v>
      </c>
      <c r="I109" s="63">
        <v>7</v>
      </c>
      <c r="J109" s="63">
        <v>3</v>
      </c>
      <c r="K109" s="63" t="s">
        <v>161</v>
      </c>
      <c r="L109" s="63">
        <v>3</v>
      </c>
      <c r="M109" s="63">
        <v>1</v>
      </c>
      <c r="N109" s="63">
        <v>1</v>
      </c>
      <c r="O109" s="63">
        <v>0</v>
      </c>
      <c r="P109" s="63">
        <v>9</v>
      </c>
      <c r="Q109" s="63">
        <v>0</v>
      </c>
      <c r="R109" s="25">
        <v>0</v>
      </c>
      <c r="S109" s="25">
        <v>7</v>
      </c>
      <c r="T109" s="25">
        <v>3</v>
      </c>
      <c r="U109" s="25">
        <v>0</v>
      </c>
      <c r="V109" s="25">
        <v>1</v>
      </c>
      <c r="W109" s="25">
        <v>0</v>
      </c>
      <c r="X109" s="25">
        <v>0</v>
      </c>
      <c r="Y109" s="25">
        <v>3</v>
      </c>
      <c r="Z109" s="25">
        <v>0</v>
      </c>
      <c r="AA109" s="25">
        <v>0</v>
      </c>
      <c r="AB109" s="26" t="s">
        <v>168</v>
      </c>
      <c r="AC109" s="24" t="s">
        <v>16</v>
      </c>
      <c r="AD109" s="24" t="s">
        <v>30</v>
      </c>
      <c r="AE109" s="24">
        <v>2040.1</v>
      </c>
      <c r="AF109" s="24">
        <v>2040.1</v>
      </c>
      <c r="AG109" s="24">
        <v>2037.6</v>
      </c>
      <c r="AH109" s="24">
        <v>2037.6</v>
      </c>
      <c r="AI109" s="24">
        <v>2037.6</v>
      </c>
      <c r="AJ109" s="24">
        <v>2037.6</v>
      </c>
      <c r="AK109" s="24" t="s">
        <v>30</v>
      </c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</row>
    <row r="110" spans="1:49" s="28" customFormat="1" ht="56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v>0</v>
      </c>
      <c r="S110" s="25">
        <v>7</v>
      </c>
      <c r="T110" s="25">
        <v>3</v>
      </c>
      <c r="U110" s="25">
        <v>0</v>
      </c>
      <c r="V110" s="25">
        <v>1</v>
      </c>
      <c r="W110" s="25">
        <v>0</v>
      </c>
      <c r="X110" s="25">
        <v>0</v>
      </c>
      <c r="Y110" s="25">
        <v>3</v>
      </c>
      <c r="Z110" s="25">
        <v>0</v>
      </c>
      <c r="AA110" s="25">
        <v>1</v>
      </c>
      <c r="AB110" s="27" t="s">
        <v>67</v>
      </c>
      <c r="AC110" s="23" t="s">
        <v>17</v>
      </c>
      <c r="AD110" s="23" t="s">
        <v>30</v>
      </c>
      <c r="AE110" s="23">
        <v>80</v>
      </c>
      <c r="AF110" s="23">
        <v>80</v>
      </c>
      <c r="AG110" s="23">
        <v>80</v>
      </c>
      <c r="AH110" s="23">
        <v>80</v>
      </c>
      <c r="AI110" s="23">
        <v>80</v>
      </c>
      <c r="AJ110" s="23">
        <v>80</v>
      </c>
      <c r="AK110" s="23">
        <v>80</v>
      </c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</row>
    <row r="111" spans="1:49" s="28" customFormat="1" ht="83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v>0</v>
      </c>
      <c r="S111" s="25">
        <v>7</v>
      </c>
      <c r="T111" s="25">
        <v>3</v>
      </c>
      <c r="U111" s="25">
        <v>0</v>
      </c>
      <c r="V111" s="25">
        <v>1</v>
      </c>
      <c r="W111" s="25">
        <v>0</v>
      </c>
      <c r="X111" s="25">
        <v>0</v>
      </c>
      <c r="Y111" s="25">
        <v>3</v>
      </c>
      <c r="Z111" s="25">
        <v>0</v>
      </c>
      <c r="AA111" s="25">
        <v>2</v>
      </c>
      <c r="AB111" s="27" t="s">
        <v>107</v>
      </c>
      <c r="AC111" s="23" t="s">
        <v>16</v>
      </c>
      <c r="AD111" s="23" t="s">
        <v>30</v>
      </c>
      <c r="AE111" s="23">
        <v>1879.6</v>
      </c>
      <c r="AF111" s="24" t="s">
        <v>30</v>
      </c>
      <c r="AG111" s="24" t="s">
        <v>30</v>
      </c>
      <c r="AH111" s="24" t="s">
        <v>30</v>
      </c>
      <c r="AI111" s="24" t="s">
        <v>30</v>
      </c>
      <c r="AJ111" s="24" t="s">
        <v>30</v>
      </c>
      <c r="AK111" s="23">
        <v>1879.6</v>
      </c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</row>
    <row r="112" spans="1:49" s="28" customFormat="1" ht="62.25" customHeight="1">
      <c r="A112" s="63">
        <v>6</v>
      </c>
      <c r="B112" s="63">
        <v>0</v>
      </c>
      <c r="C112" s="63">
        <v>0</v>
      </c>
      <c r="D112" s="63">
        <v>0</v>
      </c>
      <c r="E112" s="63">
        <v>4</v>
      </c>
      <c r="F112" s="63">
        <v>0</v>
      </c>
      <c r="G112" s="63">
        <v>9</v>
      </c>
      <c r="H112" s="63">
        <v>0</v>
      </c>
      <c r="I112" s="63">
        <v>7</v>
      </c>
      <c r="J112" s="63">
        <v>3</v>
      </c>
      <c r="K112" s="63" t="s">
        <v>161</v>
      </c>
      <c r="L112" s="63">
        <v>3</v>
      </c>
      <c r="M112" s="63" t="s">
        <v>160</v>
      </c>
      <c r="N112" s="63">
        <v>1</v>
      </c>
      <c r="O112" s="63">
        <v>0</v>
      </c>
      <c r="P112" s="63">
        <v>9</v>
      </c>
      <c r="Q112" s="63">
        <v>0</v>
      </c>
      <c r="R112" s="25">
        <v>0</v>
      </c>
      <c r="S112" s="25">
        <v>7</v>
      </c>
      <c r="T112" s="25">
        <v>3</v>
      </c>
      <c r="U112" s="25">
        <v>0</v>
      </c>
      <c r="V112" s="25">
        <v>1</v>
      </c>
      <c r="W112" s="25">
        <v>0</v>
      </c>
      <c r="X112" s="25">
        <v>0</v>
      </c>
      <c r="Y112" s="25">
        <v>4</v>
      </c>
      <c r="Z112" s="25">
        <v>0</v>
      </c>
      <c r="AA112" s="25">
        <v>0</v>
      </c>
      <c r="AB112" s="26" t="s">
        <v>169</v>
      </c>
      <c r="AC112" s="24" t="s">
        <v>16</v>
      </c>
      <c r="AD112" s="24" t="s">
        <v>30</v>
      </c>
      <c r="AE112" s="24">
        <v>469.9</v>
      </c>
      <c r="AF112" s="24">
        <v>536.6</v>
      </c>
      <c r="AG112" s="24">
        <v>477.3</v>
      </c>
      <c r="AH112" s="24">
        <v>509.4</v>
      </c>
      <c r="AI112" s="24">
        <v>509.4</v>
      </c>
      <c r="AJ112" s="24">
        <v>509.4</v>
      </c>
      <c r="AK112" s="24" t="s">
        <v>30</v>
      </c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</row>
    <row r="113" spans="1:49" s="28" customFormat="1" ht="56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>
        <v>0</v>
      </c>
      <c r="S113" s="25">
        <v>7</v>
      </c>
      <c r="T113" s="25">
        <v>3</v>
      </c>
      <c r="U113" s="25">
        <v>0</v>
      </c>
      <c r="V113" s="25">
        <v>1</v>
      </c>
      <c r="W113" s="25">
        <v>0</v>
      </c>
      <c r="X113" s="25">
        <v>0</v>
      </c>
      <c r="Y113" s="25">
        <v>4</v>
      </c>
      <c r="Z113" s="25">
        <v>0</v>
      </c>
      <c r="AA113" s="25">
        <v>1</v>
      </c>
      <c r="AB113" s="27" t="s">
        <v>68</v>
      </c>
      <c r="AC113" s="23" t="s">
        <v>31</v>
      </c>
      <c r="AD113" s="23" t="s">
        <v>30</v>
      </c>
      <c r="AE113" s="23">
        <v>1</v>
      </c>
      <c r="AF113" s="23">
        <v>1</v>
      </c>
      <c r="AG113" s="23">
        <v>1</v>
      </c>
      <c r="AH113" s="23">
        <v>1</v>
      </c>
      <c r="AI113" s="23">
        <v>1</v>
      </c>
      <c r="AJ113" s="23">
        <v>1</v>
      </c>
      <c r="AK113" s="23">
        <v>1</v>
      </c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</row>
    <row r="114" spans="1:49" s="28" customFormat="1" ht="78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>
        <v>0</v>
      </c>
      <c r="S114" s="25">
        <v>7</v>
      </c>
      <c r="T114" s="25">
        <v>3</v>
      </c>
      <c r="U114" s="25">
        <v>0</v>
      </c>
      <c r="V114" s="25">
        <v>1</v>
      </c>
      <c r="W114" s="25">
        <v>0</v>
      </c>
      <c r="X114" s="25">
        <v>0</v>
      </c>
      <c r="Y114" s="25">
        <v>4</v>
      </c>
      <c r="Z114" s="25">
        <v>0</v>
      </c>
      <c r="AA114" s="25">
        <v>2</v>
      </c>
      <c r="AB114" s="27" t="s">
        <v>108</v>
      </c>
      <c r="AC114" s="23" t="s">
        <v>16</v>
      </c>
      <c r="AD114" s="23" t="s">
        <v>30</v>
      </c>
      <c r="AE114" s="23">
        <v>469.9</v>
      </c>
      <c r="AF114" s="23" t="s">
        <v>30</v>
      </c>
      <c r="AG114" s="23" t="s">
        <v>30</v>
      </c>
      <c r="AH114" s="23" t="s">
        <v>30</v>
      </c>
      <c r="AI114" s="23" t="s">
        <v>30</v>
      </c>
      <c r="AJ114" s="23" t="s">
        <v>30</v>
      </c>
      <c r="AK114" s="23">
        <v>469.9</v>
      </c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</row>
    <row r="115" spans="1:49" s="57" customFormat="1" ht="22.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25">
        <v>0</v>
      </c>
      <c r="S115" s="25">
        <v>7</v>
      </c>
      <c r="T115" s="25">
        <v>3</v>
      </c>
      <c r="U115" s="25">
        <v>0</v>
      </c>
      <c r="V115" s="25">
        <v>1</v>
      </c>
      <c r="W115" s="25">
        <v>0</v>
      </c>
      <c r="X115" s="25">
        <v>0</v>
      </c>
      <c r="Y115" s="25">
        <v>4</v>
      </c>
      <c r="Z115" s="25">
        <v>0</v>
      </c>
      <c r="AA115" s="25">
        <v>3</v>
      </c>
      <c r="AB115" s="27" t="s">
        <v>141</v>
      </c>
      <c r="AC115" s="23" t="s">
        <v>69</v>
      </c>
      <c r="AD115" s="23" t="s">
        <v>30</v>
      </c>
      <c r="AE115" s="23">
        <v>110</v>
      </c>
      <c r="AF115" s="23" t="s">
        <v>30</v>
      </c>
      <c r="AG115" s="23" t="s">
        <v>30</v>
      </c>
      <c r="AH115" s="23" t="s">
        <v>30</v>
      </c>
      <c r="AI115" s="23" t="s">
        <v>30</v>
      </c>
      <c r="AJ115" s="23" t="s">
        <v>30</v>
      </c>
      <c r="AK115" s="23">
        <v>110</v>
      </c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</row>
    <row r="116" spans="1:49" s="57" customFormat="1" ht="22.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25">
        <v>0</v>
      </c>
      <c r="S116" s="25">
        <v>7</v>
      </c>
      <c r="T116" s="25">
        <v>3</v>
      </c>
      <c r="U116" s="25">
        <v>0</v>
      </c>
      <c r="V116" s="25">
        <v>1</v>
      </c>
      <c r="W116" s="25">
        <v>0</v>
      </c>
      <c r="X116" s="25">
        <v>0</v>
      </c>
      <c r="Y116" s="25">
        <v>4</v>
      </c>
      <c r="Z116" s="25">
        <v>0</v>
      </c>
      <c r="AA116" s="25">
        <v>4</v>
      </c>
      <c r="AB116" s="27" t="s">
        <v>135</v>
      </c>
      <c r="AC116" s="23" t="s">
        <v>18</v>
      </c>
      <c r="AD116" s="23" t="s">
        <v>30</v>
      </c>
      <c r="AE116" s="23">
        <v>10</v>
      </c>
      <c r="AF116" s="23" t="s">
        <v>30</v>
      </c>
      <c r="AG116" s="23" t="s">
        <v>30</v>
      </c>
      <c r="AH116" s="23" t="s">
        <v>30</v>
      </c>
      <c r="AI116" s="23" t="s">
        <v>30</v>
      </c>
      <c r="AJ116" s="23" t="s">
        <v>30</v>
      </c>
      <c r="AK116" s="23">
        <v>1</v>
      </c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</row>
    <row r="117" spans="1:49" s="57" customFormat="1" ht="4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25">
        <v>0</v>
      </c>
      <c r="S117" s="25">
        <v>7</v>
      </c>
      <c r="T117" s="25">
        <v>3</v>
      </c>
      <c r="U117" s="25">
        <v>0</v>
      </c>
      <c r="V117" s="25">
        <v>1</v>
      </c>
      <c r="W117" s="25">
        <v>0</v>
      </c>
      <c r="X117" s="25">
        <v>0</v>
      </c>
      <c r="Y117" s="25">
        <v>4</v>
      </c>
      <c r="Z117" s="25">
        <v>0</v>
      </c>
      <c r="AA117" s="25">
        <v>5</v>
      </c>
      <c r="AB117" s="27" t="s">
        <v>136</v>
      </c>
      <c r="AC117" s="23" t="s">
        <v>69</v>
      </c>
      <c r="AD117" s="23" t="s">
        <v>30</v>
      </c>
      <c r="AE117" s="23">
        <v>200</v>
      </c>
      <c r="AF117" s="23" t="s">
        <v>30</v>
      </c>
      <c r="AG117" s="23" t="s">
        <v>30</v>
      </c>
      <c r="AH117" s="23" t="s">
        <v>30</v>
      </c>
      <c r="AI117" s="23" t="s">
        <v>30</v>
      </c>
      <c r="AJ117" s="23" t="s">
        <v>30</v>
      </c>
      <c r="AK117" s="23">
        <v>200</v>
      </c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</row>
    <row r="118" spans="1:49" s="57" customFormat="1" ht="33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25">
        <v>0</v>
      </c>
      <c r="S118" s="25">
        <v>7</v>
      </c>
      <c r="T118" s="25">
        <v>3</v>
      </c>
      <c r="U118" s="25">
        <v>0</v>
      </c>
      <c r="V118" s="25">
        <v>1</v>
      </c>
      <c r="W118" s="25">
        <v>0</v>
      </c>
      <c r="X118" s="25">
        <v>0</v>
      </c>
      <c r="Y118" s="25">
        <v>4</v>
      </c>
      <c r="Z118" s="25">
        <v>0</v>
      </c>
      <c r="AA118" s="25">
        <v>6</v>
      </c>
      <c r="AB118" s="27" t="s">
        <v>137</v>
      </c>
      <c r="AC118" s="23" t="s">
        <v>39</v>
      </c>
      <c r="AD118" s="23" t="s">
        <v>30</v>
      </c>
      <c r="AE118" s="23">
        <v>765</v>
      </c>
      <c r="AF118" s="23" t="s">
        <v>30</v>
      </c>
      <c r="AG118" s="23" t="s">
        <v>30</v>
      </c>
      <c r="AH118" s="23" t="s">
        <v>30</v>
      </c>
      <c r="AI118" s="23" t="s">
        <v>30</v>
      </c>
      <c r="AJ118" s="23" t="s">
        <v>30</v>
      </c>
      <c r="AK118" s="23">
        <v>765</v>
      </c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</row>
    <row r="119" spans="1:49" s="57" customFormat="1" ht="22.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25">
        <v>0</v>
      </c>
      <c r="S119" s="25">
        <v>7</v>
      </c>
      <c r="T119" s="25">
        <v>3</v>
      </c>
      <c r="U119" s="25">
        <v>0</v>
      </c>
      <c r="V119" s="25">
        <v>1</v>
      </c>
      <c r="W119" s="25">
        <v>0</v>
      </c>
      <c r="X119" s="25">
        <v>0</v>
      </c>
      <c r="Y119" s="25">
        <v>4</v>
      </c>
      <c r="Z119" s="25">
        <v>0</v>
      </c>
      <c r="AA119" s="25">
        <v>7</v>
      </c>
      <c r="AB119" s="27" t="s">
        <v>138</v>
      </c>
      <c r="AC119" s="23" t="s">
        <v>18</v>
      </c>
      <c r="AD119" s="23" t="s">
        <v>30</v>
      </c>
      <c r="AE119" s="23">
        <v>12</v>
      </c>
      <c r="AF119" s="23" t="s">
        <v>30</v>
      </c>
      <c r="AG119" s="23" t="s">
        <v>30</v>
      </c>
      <c r="AH119" s="23" t="s">
        <v>30</v>
      </c>
      <c r="AI119" s="23" t="s">
        <v>30</v>
      </c>
      <c r="AJ119" s="23" t="s">
        <v>30</v>
      </c>
      <c r="AK119" s="23">
        <v>12</v>
      </c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</row>
    <row r="120" spans="1:37" s="43" customFormat="1" ht="36.75" customHeight="1">
      <c r="A120" s="9"/>
      <c r="B120" s="9"/>
      <c r="C120" s="9"/>
      <c r="D120" s="9"/>
      <c r="E120" s="9"/>
      <c r="F120" s="9"/>
      <c r="G120" s="9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25">
        <v>0</v>
      </c>
      <c r="S120" s="25">
        <v>7</v>
      </c>
      <c r="T120" s="25">
        <v>3</v>
      </c>
      <c r="U120" s="25">
        <v>0</v>
      </c>
      <c r="V120" s="25">
        <v>2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6" t="s">
        <v>110</v>
      </c>
      <c r="AC120" s="24" t="s">
        <v>16</v>
      </c>
      <c r="AD120" s="24" t="s">
        <v>30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</row>
    <row r="121" spans="1:37" s="43" customFormat="1" ht="48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25">
        <v>0</v>
      </c>
      <c r="S121" s="25">
        <v>7</v>
      </c>
      <c r="T121" s="25">
        <v>3</v>
      </c>
      <c r="U121" s="25">
        <v>0</v>
      </c>
      <c r="V121" s="25">
        <v>2</v>
      </c>
      <c r="W121" s="25">
        <v>0</v>
      </c>
      <c r="X121" s="25">
        <v>0</v>
      </c>
      <c r="Y121" s="25">
        <v>0</v>
      </c>
      <c r="Z121" s="25">
        <v>0</v>
      </c>
      <c r="AA121" s="25">
        <v>1</v>
      </c>
      <c r="AB121" s="27" t="s">
        <v>115</v>
      </c>
      <c r="AC121" s="23" t="s">
        <v>31</v>
      </c>
      <c r="AD121" s="23">
        <v>15</v>
      </c>
      <c r="AE121" s="23">
        <v>15</v>
      </c>
      <c r="AF121" s="23">
        <v>15</v>
      </c>
      <c r="AG121" s="23">
        <v>15</v>
      </c>
      <c r="AH121" s="23">
        <v>14</v>
      </c>
      <c r="AI121" s="23">
        <v>13</v>
      </c>
      <c r="AJ121" s="23">
        <v>12</v>
      </c>
      <c r="AK121" s="23">
        <v>12</v>
      </c>
    </row>
    <row r="122" spans="1:37" s="43" customFormat="1" ht="5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25">
        <v>0</v>
      </c>
      <c r="S122" s="25">
        <v>7</v>
      </c>
      <c r="T122" s="25">
        <v>3</v>
      </c>
      <c r="U122" s="25">
        <v>0</v>
      </c>
      <c r="V122" s="25">
        <v>2</v>
      </c>
      <c r="W122" s="25">
        <v>0</v>
      </c>
      <c r="X122" s="25">
        <v>0</v>
      </c>
      <c r="Y122" s="25">
        <v>0</v>
      </c>
      <c r="Z122" s="25">
        <v>0</v>
      </c>
      <c r="AA122" s="25">
        <v>2</v>
      </c>
      <c r="AB122" s="50" t="s">
        <v>116</v>
      </c>
      <c r="AC122" s="23" t="s">
        <v>81</v>
      </c>
      <c r="AD122" s="23">
        <v>7</v>
      </c>
      <c r="AE122" s="23">
        <v>6</v>
      </c>
      <c r="AF122" s="23">
        <v>6</v>
      </c>
      <c r="AG122" s="23">
        <v>5</v>
      </c>
      <c r="AH122" s="23">
        <v>5</v>
      </c>
      <c r="AI122" s="23">
        <v>4</v>
      </c>
      <c r="AJ122" s="23">
        <v>4</v>
      </c>
      <c r="AK122" s="23">
        <v>4</v>
      </c>
    </row>
    <row r="123" spans="1:37" s="43" customFormat="1" ht="46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25">
        <v>0</v>
      </c>
      <c r="S123" s="25">
        <v>7</v>
      </c>
      <c r="T123" s="25">
        <v>3</v>
      </c>
      <c r="U123" s="25">
        <v>0</v>
      </c>
      <c r="V123" s="25">
        <v>2</v>
      </c>
      <c r="W123" s="25">
        <v>0</v>
      </c>
      <c r="X123" s="25">
        <v>0</v>
      </c>
      <c r="Y123" s="25">
        <v>0</v>
      </c>
      <c r="Z123" s="25">
        <v>0</v>
      </c>
      <c r="AA123" s="25">
        <v>3</v>
      </c>
      <c r="AB123" s="27" t="s">
        <v>117</v>
      </c>
      <c r="AC123" s="23" t="s">
        <v>81</v>
      </c>
      <c r="AD123" s="23">
        <v>16</v>
      </c>
      <c r="AE123" s="23">
        <v>16</v>
      </c>
      <c r="AF123" s="23">
        <v>16</v>
      </c>
      <c r="AG123" s="23">
        <v>16</v>
      </c>
      <c r="AH123" s="23">
        <v>15</v>
      </c>
      <c r="AI123" s="23">
        <v>15</v>
      </c>
      <c r="AJ123" s="23">
        <v>15</v>
      </c>
      <c r="AK123" s="23">
        <v>15</v>
      </c>
    </row>
    <row r="124" spans="1:37" s="43" customFormat="1" ht="114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25">
        <v>0</v>
      </c>
      <c r="S124" s="25">
        <v>7</v>
      </c>
      <c r="T124" s="25">
        <v>3</v>
      </c>
      <c r="U124" s="25">
        <v>0</v>
      </c>
      <c r="V124" s="25">
        <v>2</v>
      </c>
      <c r="W124" s="25">
        <v>0</v>
      </c>
      <c r="X124" s="25">
        <v>0</v>
      </c>
      <c r="Y124" s="25">
        <v>1</v>
      </c>
      <c r="Z124" s="25">
        <v>0</v>
      </c>
      <c r="AA124" s="25">
        <v>0</v>
      </c>
      <c r="AB124" s="47" t="s">
        <v>119</v>
      </c>
      <c r="AC124" s="35" t="s">
        <v>82</v>
      </c>
      <c r="AD124" s="23" t="s">
        <v>30</v>
      </c>
      <c r="AE124" s="23">
        <v>1</v>
      </c>
      <c r="AF124" s="23">
        <v>1</v>
      </c>
      <c r="AG124" s="23">
        <v>1</v>
      </c>
      <c r="AH124" s="23">
        <v>1</v>
      </c>
      <c r="AI124" s="23">
        <v>1</v>
      </c>
      <c r="AJ124" s="23">
        <v>1</v>
      </c>
      <c r="AK124" s="23">
        <v>1</v>
      </c>
    </row>
    <row r="125" spans="1:37" s="43" customFormat="1" ht="50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25">
        <v>0</v>
      </c>
      <c r="S125" s="25">
        <v>7</v>
      </c>
      <c r="T125" s="25">
        <v>3</v>
      </c>
      <c r="U125" s="25">
        <v>0</v>
      </c>
      <c r="V125" s="25">
        <v>2</v>
      </c>
      <c r="W125" s="25">
        <v>0</v>
      </c>
      <c r="X125" s="25">
        <v>0</v>
      </c>
      <c r="Y125" s="25">
        <v>1</v>
      </c>
      <c r="Z125" s="25">
        <v>0</v>
      </c>
      <c r="AA125" s="25">
        <v>1</v>
      </c>
      <c r="AB125" s="27" t="s">
        <v>118</v>
      </c>
      <c r="AC125" s="23" t="s">
        <v>31</v>
      </c>
      <c r="AD125" s="23" t="s">
        <v>30</v>
      </c>
      <c r="AE125" s="23">
        <v>5</v>
      </c>
      <c r="AF125" s="23">
        <v>5</v>
      </c>
      <c r="AG125" s="23">
        <v>5</v>
      </c>
      <c r="AH125" s="23">
        <v>5</v>
      </c>
      <c r="AI125" s="23">
        <v>5</v>
      </c>
      <c r="AJ125" s="23">
        <v>5</v>
      </c>
      <c r="AK125" s="23">
        <v>30</v>
      </c>
    </row>
    <row r="126" spans="1:37" s="43" customFormat="1" ht="59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25">
        <v>0</v>
      </c>
      <c r="S126" s="25">
        <v>7</v>
      </c>
      <c r="T126" s="25">
        <v>3</v>
      </c>
      <c r="U126" s="25">
        <v>0</v>
      </c>
      <c r="V126" s="25">
        <v>2</v>
      </c>
      <c r="W126" s="25">
        <v>0</v>
      </c>
      <c r="X126" s="25">
        <v>0</v>
      </c>
      <c r="Y126" s="25">
        <v>2</v>
      </c>
      <c r="Z126" s="25">
        <v>0</v>
      </c>
      <c r="AA126" s="25">
        <v>0</v>
      </c>
      <c r="AB126" s="27" t="s">
        <v>120</v>
      </c>
      <c r="AC126" s="35" t="s">
        <v>82</v>
      </c>
      <c r="AD126" s="23" t="s">
        <v>30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</row>
    <row r="127" spans="1:37" s="43" customFormat="1" ht="39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25">
        <v>0</v>
      </c>
      <c r="S127" s="25">
        <v>7</v>
      </c>
      <c r="T127" s="25">
        <v>3</v>
      </c>
      <c r="U127" s="25">
        <v>0</v>
      </c>
      <c r="V127" s="25">
        <v>2</v>
      </c>
      <c r="W127" s="25">
        <v>0</v>
      </c>
      <c r="X127" s="25">
        <v>0</v>
      </c>
      <c r="Y127" s="25">
        <v>2</v>
      </c>
      <c r="Z127" s="25">
        <v>0</v>
      </c>
      <c r="AA127" s="25">
        <v>1</v>
      </c>
      <c r="AB127" s="27" t="s">
        <v>111</v>
      </c>
      <c r="AC127" s="51" t="s">
        <v>31</v>
      </c>
      <c r="AD127" s="23" t="s">
        <v>30</v>
      </c>
      <c r="AE127" s="23">
        <v>50</v>
      </c>
      <c r="AF127" s="23">
        <v>55</v>
      </c>
      <c r="AG127" s="23">
        <v>60</v>
      </c>
      <c r="AH127" s="23">
        <v>65</v>
      </c>
      <c r="AI127" s="23">
        <v>70</v>
      </c>
      <c r="AJ127" s="23">
        <v>75</v>
      </c>
      <c r="AK127" s="23">
        <f>SUM(AE127:AJ127)</f>
        <v>375</v>
      </c>
    </row>
    <row r="128" spans="1:37" s="43" customFormat="1" ht="33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25">
        <v>0</v>
      </c>
      <c r="S128" s="25">
        <v>7</v>
      </c>
      <c r="T128" s="25">
        <v>3</v>
      </c>
      <c r="U128" s="25">
        <v>0</v>
      </c>
      <c r="V128" s="25">
        <v>3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52" t="s">
        <v>121</v>
      </c>
      <c r="AC128" s="53" t="s">
        <v>16</v>
      </c>
      <c r="AD128" s="24" t="s">
        <v>30</v>
      </c>
      <c r="AE128" s="24">
        <v>22.2</v>
      </c>
      <c r="AF128" s="24">
        <v>22.2</v>
      </c>
      <c r="AG128" s="24">
        <v>22.2</v>
      </c>
      <c r="AH128" s="24">
        <v>22.2</v>
      </c>
      <c r="AI128" s="24">
        <v>22.2</v>
      </c>
      <c r="AJ128" s="24">
        <v>22.2</v>
      </c>
      <c r="AK128" s="24" t="s">
        <v>30</v>
      </c>
    </row>
    <row r="129" spans="1:37" s="43" customFormat="1" ht="4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25">
        <v>0</v>
      </c>
      <c r="S129" s="25">
        <v>7</v>
      </c>
      <c r="T129" s="25">
        <v>3</v>
      </c>
      <c r="U129" s="25">
        <v>0</v>
      </c>
      <c r="V129" s="25">
        <v>3</v>
      </c>
      <c r="W129" s="25">
        <v>0</v>
      </c>
      <c r="X129" s="25">
        <v>0</v>
      </c>
      <c r="Y129" s="25">
        <v>0</v>
      </c>
      <c r="Z129" s="25">
        <v>0</v>
      </c>
      <c r="AA129" s="25">
        <v>1</v>
      </c>
      <c r="AB129" s="47" t="s">
        <v>122</v>
      </c>
      <c r="AC129" s="51" t="s">
        <v>31</v>
      </c>
      <c r="AD129" s="23">
        <v>3</v>
      </c>
      <c r="AE129" s="23">
        <v>3</v>
      </c>
      <c r="AF129" s="23">
        <v>2</v>
      </c>
      <c r="AG129" s="23">
        <v>1</v>
      </c>
      <c r="AH129" s="23">
        <v>1</v>
      </c>
      <c r="AI129" s="23">
        <v>1</v>
      </c>
      <c r="AJ129" s="23">
        <v>1</v>
      </c>
      <c r="AK129" s="23">
        <v>1</v>
      </c>
    </row>
    <row r="130" spans="1:37" s="43" customFormat="1" ht="51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25">
        <v>0</v>
      </c>
      <c r="S130" s="25">
        <v>7</v>
      </c>
      <c r="T130" s="25">
        <v>3</v>
      </c>
      <c r="U130" s="25">
        <v>0</v>
      </c>
      <c r="V130" s="25">
        <v>3</v>
      </c>
      <c r="W130" s="25">
        <v>0</v>
      </c>
      <c r="X130" s="25">
        <v>0</v>
      </c>
      <c r="Y130" s="25">
        <v>1</v>
      </c>
      <c r="Z130" s="25">
        <v>0</v>
      </c>
      <c r="AA130" s="25">
        <v>1</v>
      </c>
      <c r="AB130" s="27" t="s">
        <v>123</v>
      </c>
      <c r="AC130" s="54" t="s">
        <v>82</v>
      </c>
      <c r="AD130" s="23" t="s">
        <v>30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</row>
    <row r="131" spans="1:37" s="43" customFormat="1" ht="51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>
        <v>0</v>
      </c>
      <c r="S131" s="25">
        <v>7</v>
      </c>
      <c r="T131" s="25">
        <v>3</v>
      </c>
      <c r="U131" s="25">
        <v>0</v>
      </c>
      <c r="V131" s="25">
        <v>3</v>
      </c>
      <c r="W131" s="25">
        <v>0</v>
      </c>
      <c r="X131" s="25">
        <v>0</v>
      </c>
      <c r="Y131" s="25">
        <v>1</v>
      </c>
      <c r="Z131" s="25">
        <v>0</v>
      </c>
      <c r="AA131" s="25">
        <v>1</v>
      </c>
      <c r="AB131" s="27" t="s">
        <v>112</v>
      </c>
      <c r="AC131" s="51" t="s">
        <v>31</v>
      </c>
      <c r="AD131" s="23" t="s">
        <v>30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</row>
    <row r="132" spans="1:37" s="64" customFormat="1" ht="51.75" customHeight="1">
      <c r="A132" s="63">
        <v>7</v>
      </c>
      <c r="B132" s="63">
        <v>0</v>
      </c>
      <c r="C132" s="63">
        <v>0</v>
      </c>
      <c r="D132" s="63">
        <v>0</v>
      </c>
      <c r="E132" s="63">
        <v>7</v>
      </c>
      <c r="F132" s="63">
        <v>0</v>
      </c>
      <c r="G132" s="63">
        <v>7</v>
      </c>
      <c r="H132" s="63">
        <v>0</v>
      </c>
      <c r="I132" s="63">
        <v>7</v>
      </c>
      <c r="J132" s="63">
        <v>3</v>
      </c>
      <c r="K132" s="63">
        <v>0</v>
      </c>
      <c r="L132" s="63">
        <v>3</v>
      </c>
      <c r="M132" s="63">
        <v>2</v>
      </c>
      <c r="N132" s="63">
        <v>1</v>
      </c>
      <c r="O132" s="63">
        <v>0</v>
      </c>
      <c r="P132" s="63">
        <v>3</v>
      </c>
      <c r="Q132" s="63" t="s">
        <v>159</v>
      </c>
      <c r="R132" s="25">
        <v>0</v>
      </c>
      <c r="S132" s="25">
        <v>7</v>
      </c>
      <c r="T132" s="25">
        <v>3</v>
      </c>
      <c r="U132" s="25">
        <v>0</v>
      </c>
      <c r="V132" s="25">
        <v>3</v>
      </c>
      <c r="W132" s="25">
        <v>0</v>
      </c>
      <c r="X132" s="25">
        <v>0</v>
      </c>
      <c r="Y132" s="25">
        <v>2</v>
      </c>
      <c r="Z132" s="25">
        <v>0</v>
      </c>
      <c r="AA132" s="25">
        <v>0</v>
      </c>
      <c r="AB132" s="26" t="s">
        <v>124</v>
      </c>
      <c r="AC132" s="53" t="s">
        <v>16</v>
      </c>
      <c r="AD132" s="24" t="s">
        <v>30</v>
      </c>
      <c r="AE132" s="24">
        <v>10</v>
      </c>
      <c r="AF132" s="24">
        <v>10</v>
      </c>
      <c r="AG132" s="24">
        <v>10</v>
      </c>
      <c r="AH132" s="24">
        <v>10</v>
      </c>
      <c r="AI132" s="24">
        <v>10</v>
      </c>
      <c r="AJ132" s="24">
        <v>10</v>
      </c>
      <c r="AK132" s="24" t="s">
        <v>30</v>
      </c>
    </row>
    <row r="133" spans="1:37" s="64" customFormat="1" ht="33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>
        <v>0</v>
      </c>
      <c r="S133" s="25">
        <v>7</v>
      </c>
      <c r="T133" s="25">
        <v>3</v>
      </c>
      <c r="U133" s="25">
        <v>0</v>
      </c>
      <c r="V133" s="25">
        <v>3</v>
      </c>
      <c r="W133" s="25">
        <v>0</v>
      </c>
      <c r="X133" s="25">
        <v>0</v>
      </c>
      <c r="Y133" s="25">
        <v>2</v>
      </c>
      <c r="Z133" s="25">
        <v>0</v>
      </c>
      <c r="AA133" s="25">
        <v>1</v>
      </c>
      <c r="AB133" s="27" t="s">
        <v>113</v>
      </c>
      <c r="AC133" s="51" t="s">
        <v>31</v>
      </c>
      <c r="AD133" s="23" t="s">
        <v>30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</row>
    <row r="134" spans="1:37" s="64" customFormat="1" ht="48" customHeight="1">
      <c r="A134" s="63">
        <v>7</v>
      </c>
      <c r="B134" s="63">
        <v>0</v>
      </c>
      <c r="C134" s="63">
        <v>0</v>
      </c>
      <c r="D134" s="63">
        <v>0</v>
      </c>
      <c r="E134" s="63">
        <v>7</v>
      </c>
      <c r="F134" s="63">
        <v>0</v>
      </c>
      <c r="G134" s="63">
        <v>7</v>
      </c>
      <c r="H134" s="63">
        <v>0</v>
      </c>
      <c r="I134" s="63">
        <v>7</v>
      </c>
      <c r="J134" s="63">
        <v>3</v>
      </c>
      <c r="K134" s="63">
        <v>0</v>
      </c>
      <c r="L134" s="63">
        <v>3</v>
      </c>
      <c r="M134" s="63">
        <v>2</v>
      </c>
      <c r="N134" s="63">
        <v>1</v>
      </c>
      <c r="O134" s="63">
        <v>0</v>
      </c>
      <c r="P134" s="63">
        <v>4</v>
      </c>
      <c r="Q134" s="63" t="s">
        <v>159</v>
      </c>
      <c r="R134" s="25">
        <v>0</v>
      </c>
      <c r="S134" s="25">
        <v>7</v>
      </c>
      <c r="T134" s="25">
        <v>3</v>
      </c>
      <c r="U134" s="25">
        <v>0</v>
      </c>
      <c r="V134" s="25">
        <v>3</v>
      </c>
      <c r="W134" s="25">
        <v>0</v>
      </c>
      <c r="X134" s="25">
        <v>0</v>
      </c>
      <c r="Y134" s="25">
        <v>3</v>
      </c>
      <c r="Z134" s="25">
        <v>0</v>
      </c>
      <c r="AA134" s="25">
        <v>0</v>
      </c>
      <c r="AB134" s="26" t="s">
        <v>125</v>
      </c>
      <c r="AC134" s="53" t="s">
        <v>16</v>
      </c>
      <c r="AD134" s="24" t="s">
        <v>30</v>
      </c>
      <c r="AE134" s="24">
        <v>12.2</v>
      </c>
      <c r="AF134" s="24">
        <v>12.2</v>
      </c>
      <c r="AG134" s="24">
        <v>12.2</v>
      </c>
      <c r="AH134" s="24">
        <v>12.2</v>
      </c>
      <c r="AI134" s="24">
        <v>12.2</v>
      </c>
      <c r="AJ134" s="24">
        <v>12.2</v>
      </c>
      <c r="AK134" s="24" t="s">
        <v>30</v>
      </c>
    </row>
    <row r="135" spans="1:37" s="43" customFormat="1" ht="51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>
        <v>0</v>
      </c>
      <c r="S135" s="25">
        <v>7</v>
      </c>
      <c r="T135" s="25">
        <v>3</v>
      </c>
      <c r="U135" s="25">
        <v>0</v>
      </c>
      <c r="V135" s="25">
        <v>3</v>
      </c>
      <c r="W135" s="25">
        <v>0</v>
      </c>
      <c r="X135" s="25">
        <v>0</v>
      </c>
      <c r="Y135" s="25">
        <v>3</v>
      </c>
      <c r="Z135" s="25">
        <v>0</v>
      </c>
      <c r="AA135" s="25">
        <v>1</v>
      </c>
      <c r="AB135" s="27" t="s">
        <v>114</v>
      </c>
      <c r="AC135" s="51" t="s">
        <v>31</v>
      </c>
      <c r="AD135" s="23" t="s">
        <v>30</v>
      </c>
      <c r="AE135" s="23">
        <v>15</v>
      </c>
      <c r="AF135" s="23">
        <v>15</v>
      </c>
      <c r="AG135" s="23">
        <v>15</v>
      </c>
      <c r="AH135" s="23">
        <v>15</v>
      </c>
      <c r="AI135" s="23">
        <v>15</v>
      </c>
      <c r="AJ135" s="23">
        <v>15</v>
      </c>
      <c r="AK135" s="23">
        <v>15</v>
      </c>
    </row>
    <row r="136" spans="1:37" s="43" customFormat="1" ht="33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62"/>
      <c r="AF136" s="45"/>
      <c r="AG136" s="46"/>
      <c r="AH136" s="45"/>
      <c r="AI136" s="45"/>
      <c r="AJ136" s="45"/>
      <c r="AK136" s="45"/>
    </row>
    <row r="137" spans="1:37" s="43" customFormat="1" ht="33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62"/>
      <c r="AF137" s="45"/>
      <c r="AG137" s="46"/>
      <c r="AH137" s="45"/>
      <c r="AI137" s="45"/>
      <c r="AJ137" s="45"/>
      <c r="AK137" s="45"/>
    </row>
    <row r="138" spans="1:37" s="43" customFormat="1" ht="33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2"/>
      <c r="AF138" s="45"/>
      <c r="AG138" s="46"/>
      <c r="AH138" s="45"/>
      <c r="AI138" s="45"/>
      <c r="AJ138" s="45"/>
      <c r="AK138" s="45"/>
    </row>
    <row r="139" spans="1:37" s="43" customFormat="1" ht="33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62"/>
      <c r="AF139" s="45"/>
      <c r="AG139" s="46"/>
      <c r="AH139" s="45"/>
      <c r="AI139" s="45"/>
      <c r="AJ139" s="45"/>
      <c r="AK139" s="45"/>
    </row>
    <row r="140" spans="1:37" s="43" customFormat="1" ht="33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62"/>
      <c r="AF140" s="45"/>
      <c r="AG140" s="46"/>
      <c r="AH140" s="45"/>
      <c r="AI140" s="45"/>
      <c r="AJ140" s="45"/>
      <c r="AK140" s="45"/>
    </row>
    <row r="141" spans="1:37" s="43" customFormat="1" ht="33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62"/>
      <c r="AF141" s="45"/>
      <c r="AG141" s="46"/>
      <c r="AH141" s="45"/>
      <c r="AI141" s="45"/>
      <c r="AJ141" s="45"/>
      <c r="AK141" s="45"/>
    </row>
    <row r="142" spans="1:37" s="43" customFormat="1" ht="33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62"/>
      <c r="AF142" s="45"/>
      <c r="AG142" s="46"/>
      <c r="AH142" s="45"/>
      <c r="AI142" s="45"/>
      <c r="AJ142" s="45"/>
      <c r="AK142" s="45"/>
    </row>
    <row r="143" spans="1:37" s="43" customFormat="1" ht="33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62"/>
      <c r="AF143" s="45"/>
      <c r="AG143" s="46"/>
      <c r="AH143" s="45"/>
      <c r="AI143" s="45"/>
      <c r="AJ143" s="45"/>
      <c r="AK143" s="45"/>
    </row>
    <row r="144" spans="1:37" s="43" customFormat="1" ht="33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62"/>
      <c r="AF144" s="45"/>
      <c r="AG144" s="46"/>
      <c r="AH144" s="45"/>
      <c r="AI144" s="45"/>
      <c r="AJ144" s="45"/>
      <c r="AK144" s="45"/>
    </row>
    <row r="145" spans="1:37" s="43" customFormat="1" ht="33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62"/>
      <c r="AF145" s="45"/>
      <c r="AG145" s="46"/>
      <c r="AH145" s="45"/>
      <c r="AI145" s="45"/>
      <c r="AJ145" s="45"/>
      <c r="AK145" s="45"/>
    </row>
    <row r="146" spans="1:37" s="43" customFormat="1" ht="33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62"/>
      <c r="AF146" s="45"/>
      <c r="AG146" s="46"/>
      <c r="AH146" s="45"/>
      <c r="AI146" s="45"/>
      <c r="AJ146" s="45"/>
      <c r="AK146" s="45"/>
    </row>
    <row r="147" spans="1:37" s="43" customFormat="1" ht="33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62"/>
      <c r="AF147" s="45"/>
      <c r="AG147" s="46"/>
      <c r="AH147" s="45"/>
      <c r="AI147" s="45"/>
      <c r="AJ147" s="45"/>
      <c r="AK147" s="45"/>
    </row>
    <row r="148" spans="1:37" s="43" customFormat="1" ht="33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62"/>
      <c r="AF148" s="45"/>
      <c r="AG148" s="46"/>
      <c r="AH148" s="45"/>
      <c r="AI148" s="45"/>
      <c r="AJ148" s="45"/>
      <c r="AK148" s="45"/>
    </row>
    <row r="149" spans="1:37" s="43" customFormat="1" ht="33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62"/>
      <c r="AF149" s="45"/>
      <c r="AG149" s="46"/>
      <c r="AH149" s="45"/>
      <c r="AI149" s="45"/>
      <c r="AJ149" s="45"/>
      <c r="AK149" s="45"/>
    </row>
    <row r="150" spans="1:37" s="43" customFormat="1" ht="33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62"/>
      <c r="AF150" s="45"/>
      <c r="AG150" s="46"/>
      <c r="AH150" s="45"/>
      <c r="AI150" s="45"/>
      <c r="AJ150" s="45"/>
      <c r="AK150" s="45"/>
    </row>
    <row r="151" spans="1:37" s="43" customFormat="1" ht="33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62"/>
      <c r="AF151" s="45"/>
      <c r="AG151" s="46"/>
      <c r="AH151" s="45"/>
      <c r="AI151" s="45"/>
      <c r="AJ151" s="45"/>
      <c r="AK151" s="45"/>
    </row>
    <row r="152" spans="1:37" s="43" customFormat="1" ht="33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62"/>
      <c r="AF152" s="45"/>
      <c r="AG152" s="46"/>
      <c r="AH152" s="45"/>
      <c r="AI152" s="45"/>
      <c r="AJ152" s="45"/>
      <c r="AK152" s="45"/>
    </row>
    <row r="153" spans="1:37" s="43" customFormat="1" ht="33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62"/>
      <c r="AF153" s="45"/>
      <c r="AG153" s="46"/>
      <c r="AH153" s="45"/>
      <c r="AI153" s="45"/>
      <c r="AJ153" s="45"/>
      <c r="AK153" s="45"/>
    </row>
    <row r="154" spans="1:37" s="43" customFormat="1" ht="33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62"/>
      <c r="AF154" s="45"/>
      <c r="AG154" s="46"/>
      <c r="AH154" s="45"/>
      <c r="AI154" s="45"/>
      <c r="AJ154" s="45"/>
      <c r="AK154" s="45"/>
    </row>
    <row r="155" spans="1:37" s="43" customFormat="1" ht="33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62"/>
      <c r="AF155" s="45"/>
      <c r="AG155" s="46"/>
      <c r="AH155" s="45"/>
      <c r="AI155" s="45"/>
      <c r="AJ155" s="45"/>
      <c r="AK155" s="45"/>
    </row>
    <row r="156" spans="1:37" s="43" customFormat="1" ht="33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62"/>
      <c r="AF156" s="45"/>
      <c r="AG156" s="46"/>
      <c r="AH156" s="45"/>
      <c r="AI156" s="45"/>
      <c r="AJ156" s="45"/>
      <c r="AK156" s="45"/>
    </row>
    <row r="157" spans="1:37" s="43" customFormat="1" ht="33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62"/>
      <c r="AF157" s="45"/>
      <c r="AG157" s="46"/>
      <c r="AH157" s="45"/>
      <c r="AI157" s="45"/>
      <c r="AJ157" s="45"/>
      <c r="AK157" s="45"/>
    </row>
    <row r="158" spans="1:37" s="43" customFormat="1" ht="33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62"/>
      <c r="AF158" s="45"/>
      <c r="AG158" s="46"/>
      <c r="AH158" s="45"/>
      <c r="AI158" s="45"/>
      <c r="AJ158" s="45"/>
      <c r="AK158" s="45"/>
    </row>
    <row r="159" spans="1:37" s="43" customFormat="1" ht="33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62"/>
      <c r="AF159" s="45"/>
      <c r="AG159" s="46"/>
      <c r="AH159" s="45"/>
      <c r="AI159" s="45"/>
      <c r="AJ159" s="45"/>
      <c r="AK159" s="45"/>
    </row>
    <row r="160" spans="1:37" s="43" customFormat="1" ht="33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62"/>
      <c r="AF160" s="45"/>
      <c r="AG160" s="46"/>
      <c r="AH160" s="45"/>
      <c r="AI160" s="45"/>
      <c r="AJ160" s="45"/>
      <c r="AK160" s="45"/>
    </row>
    <row r="161" spans="1:37" s="43" customFormat="1" ht="33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62"/>
      <c r="AF161" s="45"/>
      <c r="AG161" s="46"/>
      <c r="AH161" s="45"/>
      <c r="AI161" s="45"/>
      <c r="AJ161" s="45"/>
      <c r="AK161" s="45"/>
    </row>
    <row r="162" spans="1:37" s="43" customFormat="1" ht="33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62"/>
      <c r="AF162" s="45"/>
      <c r="AG162" s="46"/>
      <c r="AH162" s="45"/>
      <c r="AI162" s="45"/>
      <c r="AJ162" s="45"/>
      <c r="AK162" s="45"/>
    </row>
    <row r="163" spans="1:37" s="43" customFormat="1" ht="33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62"/>
      <c r="AF163" s="45"/>
      <c r="AG163" s="46"/>
      <c r="AH163" s="45"/>
      <c r="AI163" s="45"/>
      <c r="AJ163" s="45"/>
      <c r="AK163" s="45"/>
    </row>
    <row r="164" spans="1:37" s="43" customFormat="1" ht="33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62"/>
      <c r="AF164" s="45"/>
      <c r="AG164" s="46"/>
      <c r="AH164" s="45"/>
      <c r="AI164" s="45"/>
      <c r="AJ164" s="45"/>
      <c r="AK164" s="45"/>
    </row>
  </sheetData>
  <sheetProtection/>
  <mergeCells count="53">
    <mergeCell ref="A12:S12"/>
    <mergeCell ref="A19:C20"/>
    <mergeCell ref="M20:Q20"/>
    <mergeCell ref="A18:Q18"/>
    <mergeCell ref="R18:AA18"/>
    <mergeCell ref="Z19:AA20"/>
    <mergeCell ref="A16:AG16"/>
    <mergeCell ref="H20:I20"/>
    <mergeCell ref="H19:Q19"/>
    <mergeCell ref="K20:L20"/>
    <mergeCell ref="AL2:AR2"/>
    <mergeCell ref="AL3:AR3"/>
    <mergeCell ref="AL4:AR4"/>
    <mergeCell ref="AL5:AR5"/>
    <mergeCell ref="AE3:AK3"/>
    <mergeCell ref="AE4:AK4"/>
    <mergeCell ref="AK19:AK20"/>
    <mergeCell ref="AE19:AE20"/>
    <mergeCell ref="V19:V20"/>
    <mergeCell ref="AF19:AF20"/>
    <mergeCell ref="A7:AE7"/>
    <mergeCell ref="AB18:AB20"/>
    <mergeCell ref="A11:R11"/>
    <mergeCell ref="A10:R10"/>
    <mergeCell ref="A14:V14"/>
    <mergeCell ref="AC18:AC20"/>
    <mergeCell ref="A4:AC4"/>
    <mergeCell ref="A2:AB2"/>
    <mergeCell ref="B3:AB3"/>
    <mergeCell ref="H5:N5"/>
    <mergeCell ref="AE2:AK2"/>
    <mergeCell ref="AE18:AJ18"/>
    <mergeCell ref="AE5:AK5"/>
    <mergeCell ref="A9:R9"/>
    <mergeCell ref="A13:T13"/>
    <mergeCell ref="A15:AH15"/>
    <mergeCell ref="D19:E20"/>
    <mergeCell ref="F19:G20"/>
    <mergeCell ref="AD18:AD20"/>
    <mergeCell ref="U19:U20"/>
    <mergeCell ref="R19:S20"/>
    <mergeCell ref="W19:Y20"/>
    <mergeCell ref="T19:T20"/>
    <mergeCell ref="AL6:AR6"/>
    <mergeCell ref="AG19:AG20"/>
    <mergeCell ref="AI19:AI20"/>
    <mergeCell ref="AH19:AH20"/>
    <mergeCell ref="AJ19:AJ20"/>
    <mergeCell ref="AL7:AR7"/>
    <mergeCell ref="AM10:AR10"/>
    <mergeCell ref="AM8:AR8"/>
    <mergeCell ref="AM9:AR9"/>
    <mergeCell ref="AE6:AK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2"/>
  <ignoredErrors>
    <ignoredError sqref="AK39 AK43 AB88:AC88 AB127:AC127 AE88:AG88 AE127:AG127 AK1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2021-08-09T08:51:04Z</cp:lastPrinted>
  <dcterms:created xsi:type="dcterms:W3CDTF">2013-08-05T12:36:42Z</dcterms:created>
  <dcterms:modified xsi:type="dcterms:W3CDTF">2021-08-09T08:51:09Z</dcterms:modified>
  <cp:category/>
  <cp:version/>
  <cp:contentType/>
  <cp:contentStatus/>
</cp:coreProperties>
</file>