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9495" windowHeight="7920" tabRatio="921"/>
  </bookViews>
  <sheets>
    <sheet name="Лось1" sheetId="1" r:id="rId1"/>
    <sheet name="Олень Благородн" sheetId="2" r:id="rId2"/>
    <sheet name="Косуля" sheetId="3" r:id="rId3"/>
    <sheet name="Рысь" sheetId="11" r:id="rId4"/>
    <sheet name="олень пятнистый" sheetId="5" r:id="rId5"/>
    <sheet name="медведь " sheetId="6" r:id="rId6"/>
    <sheet name="барсук" sheetId="7" r:id="rId7"/>
    <sheet name="выдра" sheetId="8" r:id="rId8"/>
    <sheet name="лань" sheetId="9" r:id="rId9"/>
    <sheet name="Лист1" sheetId="10" r:id="rId10"/>
  </sheets>
  <definedNames>
    <definedName name="_xlnm._FilterDatabase" localSheetId="6" hidden="1">барсук!$F$1:$F$65</definedName>
    <definedName name="_xlnm._FilterDatabase" localSheetId="0" hidden="1">Лось1!$F$1:$F$264</definedName>
    <definedName name="_xlnm._FilterDatabase" localSheetId="5" hidden="1">'медведь '!$F$1:$F$204</definedName>
    <definedName name="_xlnm._FilterDatabase" localSheetId="1" hidden="1">'Олень Благородн'!$B$30:$AG$52</definedName>
    <definedName name="_xlnm._FilterDatabase" localSheetId="3" hidden="1">Рысь!$B$11:$O$39</definedName>
    <definedName name="Z_AFF92845_F831_48B8_860E_7046A0C84820_.wvu.FilterData" localSheetId="6" hidden="1">барсук!$B$1:$B$64</definedName>
    <definedName name="Z_AFF92845_F831_48B8_860E_7046A0C84820_.wvu.FilterData" localSheetId="0" hidden="1">Лось1!$AC$1:$AC$264</definedName>
    <definedName name="Z_AFF92845_F831_48B8_860E_7046A0C84820_.wvu.FilterData" localSheetId="5" hidden="1">'медведь '!$B$1:$B$201</definedName>
    <definedName name="Z_AFF92845_F831_48B8_860E_7046A0C84820_.wvu.FilterData" localSheetId="1" hidden="1">'Олень Благородн'!$B$30:$AG$52</definedName>
    <definedName name="Z_AFF92845_F831_48B8_860E_7046A0C84820_.wvu.FilterData" localSheetId="3" hidden="1">Рысь!$B$11:$O$39</definedName>
    <definedName name="Z_AFF92845_F831_48B8_860E_7046A0C84820_.wvu.PrintArea" localSheetId="2" hidden="1">Косуля!$B$31:$AG$50</definedName>
    <definedName name="Z_AFF92845_F831_48B8_860E_7046A0C84820_.wvu.PrintArea" localSheetId="1" hidden="1">'Олень Благородн'!$B$30:$AG$52</definedName>
    <definedName name="Z_AFF92845_F831_48B8_860E_7046A0C84820_.wvu.PrintArea" localSheetId="3" hidden="1">Рысь!$B$1:$O$40</definedName>
    <definedName name="Z_AFF92845_F831_48B8_860E_7046A0C84820_.wvu.Rows" localSheetId="3" hidden="1">Рысь!$40:$40</definedName>
    <definedName name="Z_BCE4E900_95F8_4F04_95DE_AB49B5289F76_.wvu.FilterData" localSheetId="6" hidden="1">барсук!$B$1:$B$64</definedName>
    <definedName name="Z_BCE4E900_95F8_4F04_95DE_AB49B5289F76_.wvu.FilterData" localSheetId="0" hidden="1">Лось1!$AB$1:$AB$265</definedName>
    <definedName name="Z_BCE4E900_95F8_4F04_95DE_AB49B5289F76_.wvu.FilterData" localSheetId="5" hidden="1">'медведь '!$B$1:$B$201</definedName>
    <definedName name="Z_BCE4E900_95F8_4F04_95DE_AB49B5289F76_.wvu.FilterData" localSheetId="1" hidden="1">'Олень Благородн'!$B$30:$AG$52</definedName>
    <definedName name="Z_BCE4E900_95F8_4F04_95DE_AB49B5289F76_.wvu.FilterData" localSheetId="3" hidden="1">Рысь!$B$11:$O$39</definedName>
    <definedName name="Z_BCE4E900_95F8_4F04_95DE_AB49B5289F76_.wvu.PrintArea" localSheetId="2" hidden="1">Косуля!$B$31:$AG$50</definedName>
    <definedName name="Z_BCE4E900_95F8_4F04_95DE_AB49B5289F76_.wvu.PrintArea" localSheetId="1" hidden="1">'Олень Благородн'!$B$30:$AG$52</definedName>
    <definedName name="Z_BCE4E900_95F8_4F04_95DE_AB49B5289F76_.wvu.PrintArea" localSheetId="3" hidden="1">Рысь!$B$1:$O$40</definedName>
    <definedName name="Z_BCE4E900_95F8_4F04_95DE_AB49B5289F76_.wvu.Rows" localSheetId="3" hidden="1">Рысь!$40:$40</definedName>
    <definedName name="_xlnm.Print_Area" localSheetId="2">Косуля!$B$31:$AG$50</definedName>
    <definedName name="_xlnm.Print_Area" localSheetId="1">'Олень Благородн'!$B$30:$AG$52</definedName>
    <definedName name="_xlnm.Print_Area" localSheetId="3">Рысь!$B$1:$O$40</definedName>
  </definedNames>
  <calcPr calcId="144525"/>
  <customWorkbookViews>
    <customWorkbookView name="Admin - Личное представление" guid="{AFF92845-F831-48B8-860E-7046A0C84820}" mergeInterval="0" personalView="1" maximized="1" windowWidth="1916" windowHeight="854" tabRatio="921" activeSheetId="5"/>
    <customWorkbookView name="User - Личное представление" guid="{BCE4E900-95F8-4F04-95DE-AB49B5289F76}" mergeInterval="0" personalView="1" maximized="1" windowWidth="1676" windowHeight="824" tabRatio="921" activeSheetId="3"/>
  </customWorkbookViews>
</workbook>
</file>

<file path=xl/calcChain.xml><?xml version="1.0" encoding="utf-8"?>
<calcChain xmlns="http://schemas.openxmlformats.org/spreadsheetml/2006/main">
  <c r="Z217" i="1" l="1"/>
  <c r="W217" i="1"/>
  <c r="G217" i="1"/>
  <c r="G120" i="6" l="1"/>
  <c r="Z160" i="1"/>
  <c r="G197" i="6"/>
  <c r="AA37" i="3" l="1"/>
  <c r="X37" i="3"/>
  <c r="W37" i="3"/>
  <c r="Q37" i="3"/>
  <c r="I37" i="3"/>
  <c r="J37" i="3" s="1"/>
  <c r="H37" i="3" l="1"/>
  <c r="U255" i="1" l="1"/>
  <c r="T255" i="1"/>
  <c r="Q255" i="1"/>
  <c r="S16" i="5"/>
  <c r="S15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14" i="5"/>
  <c r="Q17" i="3" l="1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8" i="3"/>
  <c r="Q39" i="3"/>
  <c r="Q40" i="3"/>
  <c r="Q41" i="3"/>
  <c r="Q42" i="3"/>
  <c r="Q43" i="3"/>
  <c r="Q44" i="3"/>
  <c r="Q45" i="3"/>
  <c r="Q46" i="3"/>
  <c r="Q48" i="3"/>
  <c r="Q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6" i="3"/>
  <c r="I47" i="3"/>
  <c r="I48" i="3"/>
  <c r="I16" i="3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15" i="2"/>
  <c r="P184" i="1"/>
  <c r="P113" i="1"/>
  <c r="P90" i="1"/>
  <c r="V90" i="1" s="1"/>
  <c r="P81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2" i="1"/>
  <c r="P83" i="1"/>
  <c r="P84" i="1"/>
  <c r="P86" i="1"/>
  <c r="P87" i="1"/>
  <c r="P88" i="1"/>
  <c r="P89" i="1"/>
  <c r="P91" i="1"/>
  <c r="P92" i="1"/>
  <c r="P93" i="1"/>
  <c r="P94" i="1"/>
  <c r="P95" i="1"/>
  <c r="P96" i="1"/>
  <c r="P97" i="1"/>
  <c r="P98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14" i="1"/>
  <c r="V77" i="1"/>
  <c r="V78" i="1"/>
  <c r="V194" i="1" l="1"/>
  <c r="V127" i="1"/>
  <c r="P255" i="1"/>
  <c r="G31" i="6" l="1"/>
  <c r="G40" i="6" l="1"/>
  <c r="AG52" i="2"/>
  <c r="Z52" i="2"/>
  <c r="O255" i="1"/>
  <c r="N255" i="1"/>
  <c r="H255" i="1"/>
  <c r="AF255" i="1"/>
  <c r="AE255" i="1"/>
  <c r="Y255" i="1"/>
  <c r="Z43" i="1"/>
  <c r="W43" i="1"/>
  <c r="V43" i="1"/>
  <c r="G43" i="1"/>
  <c r="Z15" i="5" l="1"/>
  <c r="Z16" i="5"/>
  <c r="Z17" i="5"/>
  <c r="Z18" i="5"/>
  <c r="Z19" i="5"/>
  <c r="Z20" i="5"/>
  <c r="Z21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K20" i="11" l="1"/>
  <c r="W14" i="1"/>
  <c r="W17" i="1"/>
  <c r="W18" i="1"/>
  <c r="W16" i="1"/>
  <c r="W23" i="1"/>
  <c r="W24" i="1"/>
  <c r="W20" i="1"/>
  <c r="W19" i="1"/>
  <c r="W22" i="1"/>
  <c r="W21" i="1"/>
  <c r="W27" i="1"/>
  <c r="W29" i="1"/>
  <c r="W28" i="1"/>
  <c r="W30" i="1"/>
  <c r="W31" i="1"/>
  <c r="W26" i="1"/>
  <c r="W35" i="1"/>
  <c r="W32" i="1"/>
  <c r="W38" i="1"/>
  <c r="W33" i="1"/>
  <c r="W36" i="1"/>
  <c r="W37" i="1"/>
  <c r="W34" i="1"/>
  <c r="W40" i="1"/>
  <c r="W42" i="1"/>
  <c r="W41" i="1"/>
  <c r="W39" i="1"/>
  <c r="W44" i="1"/>
  <c r="W45" i="1"/>
  <c r="W46" i="1"/>
  <c r="W48" i="1"/>
  <c r="W49" i="1"/>
  <c r="W47" i="1"/>
  <c r="W54" i="1"/>
  <c r="W55" i="1"/>
  <c r="W52" i="1"/>
  <c r="W51" i="1"/>
  <c r="W50" i="1"/>
  <c r="W53" i="1"/>
  <c r="W64" i="1"/>
  <c r="W56" i="1"/>
  <c r="W57" i="1"/>
  <c r="W60" i="1"/>
  <c r="W61" i="1"/>
  <c r="W59" i="1"/>
  <c r="W62" i="1"/>
  <c r="W58" i="1"/>
  <c r="W63" i="1"/>
  <c r="W69" i="1"/>
  <c r="W66" i="1"/>
  <c r="W71" i="1"/>
  <c r="W72" i="1"/>
  <c r="W70" i="1"/>
  <c r="W65" i="1"/>
  <c r="W73" i="1"/>
  <c r="W68" i="1"/>
  <c r="W74" i="1"/>
  <c r="W75" i="1"/>
  <c r="W76" i="1"/>
  <c r="W67" i="1"/>
  <c r="W94" i="1"/>
  <c r="W78" i="1"/>
  <c r="W97" i="1"/>
  <c r="W90" i="1"/>
  <c r="W91" i="1"/>
  <c r="W96" i="1"/>
  <c r="W98" i="1"/>
  <c r="W93" i="1"/>
  <c r="W89" i="1"/>
  <c r="W84" i="1"/>
  <c r="W95" i="1"/>
  <c r="W82" i="1"/>
  <c r="W80" i="1"/>
  <c r="W83" i="1"/>
  <c r="W77" i="1"/>
  <c r="W87" i="1"/>
  <c r="W92" i="1"/>
  <c r="W79" i="1"/>
  <c r="W86" i="1"/>
  <c r="W85" i="1"/>
  <c r="W88" i="1"/>
  <c r="W81" i="1"/>
  <c r="W100" i="1"/>
  <c r="W99" i="1"/>
  <c r="W104" i="1"/>
  <c r="W103" i="1"/>
  <c r="W102" i="1"/>
  <c r="W101" i="1"/>
  <c r="W106" i="1"/>
  <c r="W107" i="1"/>
  <c r="W105" i="1"/>
  <c r="W25" i="1"/>
  <c r="W108" i="1"/>
  <c r="W110" i="1"/>
  <c r="W111" i="1"/>
  <c r="W112" i="1"/>
  <c r="W109" i="1"/>
  <c r="W113" i="1"/>
  <c r="W116" i="1"/>
  <c r="W115" i="1"/>
  <c r="W117" i="1"/>
  <c r="W114" i="1"/>
  <c r="W124" i="1"/>
  <c r="W123" i="1"/>
  <c r="W122" i="1"/>
  <c r="W120" i="1"/>
  <c r="W121" i="1"/>
  <c r="W125" i="1"/>
  <c r="W118" i="1"/>
  <c r="W119" i="1"/>
  <c r="W126" i="1"/>
  <c r="W129" i="1"/>
  <c r="W128" i="1"/>
  <c r="W127" i="1"/>
  <c r="W131" i="1"/>
  <c r="W133" i="1"/>
  <c r="W130" i="1"/>
  <c r="W132" i="1"/>
  <c r="W136" i="1"/>
  <c r="W138" i="1"/>
  <c r="W139" i="1"/>
  <c r="W134" i="1"/>
  <c r="W137" i="1"/>
  <c r="W135" i="1"/>
  <c r="W141" i="1"/>
  <c r="W142" i="1"/>
  <c r="W143" i="1"/>
  <c r="W144" i="1"/>
  <c r="W140" i="1"/>
  <c r="W146" i="1"/>
  <c r="W145" i="1"/>
  <c r="W147" i="1"/>
  <c r="W151" i="1"/>
  <c r="W148" i="1"/>
  <c r="W152" i="1"/>
  <c r="W149" i="1"/>
  <c r="W150" i="1"/>
  <c r="W158" i="1"/>
  <c r="W154" i="1"/>
  <c r="W159" i="1"/>
  <c r="W160" i="1"/>
  <c r="W153" i="1"/>
  <c r="W161" i="1"/>
  <c r="W155" i="1"/>
  <c r="W156" i="1"/>
  <c r="W157" i="1"/>
  <c r="W166" i="1"/>
  <c r="W167" i="1"/>
  <c r="W169" i="1"/>
  <c r="W162" i="1"/>
  <c r="W172" i="1"/>
  <c r="W164" i="1"/>
  <c r="W170" i="1"/>
  <c r="W171" i="1"/>
  <c r="W168" i="1"/>
  <c r="W163" i="1"/>
  <c r="W165" i="1"/>
  <c r="W174" i="1"/>
  <c r="W175" i="1"/>
  <c r="W176" i="1"/>
  <c r="W173" i="1"/>
  <c r="W182" i="1"/>
  <c r="W178" i="1"/>
  <c r="W183" i="1"/>
  <c r="W186" i="1"/>
  <c r="W184" i="1"/>
  <c r="W181" i="1"/>
  <c r="W180" i="1"/>
  <c r="W185" i="1"/>
  <c r="W179" i="1"/>
  <c r="W177" i="1"/>
  <c r="W188" i="1"/>
  <c r="W191" i="1"/>
  <c r="W190" i="1"/>
  <c r="W189" i="1"/>
  <c r="W187" i="1"/>
  <c r="W203" i="1"/>
  <c r="W197" i="1"/>
  <c r="W202" i="1"/>
  <c r="W193" i="1"/>
  <c r="W201" i="1"/>
  <c r="W196" i="1"/>
  <c r="W199" i="1"/>
  <c r="W200" i="1"/>
  <c r="W195" i="1"/>
  <c r="W192" i="1"/>
  <c r="W198" i="1"/>
  <c r="W194" i="1"/>
  <c r="W205" i="1"/>
  <c r="W207" i="1"/>
  <c r="W206" i="1"/>
  <c r="W204" i="1"/>
  <c r="W209" i="1"/>
  <c r="W210" i="1"/>
  <c r="W208" i="1"/>
  <c r="W211" i="1"/>
  <c r="W215" i="1"/>
  <c r="W216" i="1"/>
  <c r="W213" i="1"/>
  <c r="W214" i="1"/>
  <c r="W212" i="1"/>
  <c r="W220" i="1"/>
  <c r="W221" i="1"/>
  <c r="W218" i="1"/>
  <c r="W222" i="1"/>
  <c r="W219" i="1"/>
  <c r="W226" i="1"/>
  <c r="W231" i="1"/>
  <c r="W229" i="1"/>
  <c r="W230" i="1"/>
  <c r="W228" i="1"/>
  <c r="W227" i="1"/>
  <c r="W224" i="1"/>
  <c r="W234" i="1"/>
  <c r="W233" i="1"/>
  <c r="W223" i="1"/>
  <c r="W232" i="1"/>
  <c r="W225" i="1"/>
  <c r="W236" i="1"/>
  <c r="W237" i="1"/>
  <c r="W238" i="1"/>
  <c r="W239" i="1"/>
  <c r="W235" i="1"/>
  <c r="W242" i="1"/>
  <c r="W243" i="1"/>
  <c r="W240" i="1"/>
  <c r="W244" i="1"/>
  <c r="W241" i="1"/>
  <c r="W246" i="1"/>
  <c r="W247" i="1"/>
  <c r="W248" i="1"/>
  <c r="W245" i="1"/>
  <c r="W253" i="1"/>
  <c r="W252" i="1"/>
  <c r="W250" i="1"/>
  <c r="W254" i="1"/>
  <c r="W251" i="1"/>
  <c r="W249" i="1"/>
  <c r="W15" i="1"/>
  <c r="Y26" i="5" l="1"/>
  <c r="AA39" i="3" l="1"/>
  <c r="X39" i="3"/>
  <c r="W39" i="3"/>
  <c r="H39" i="3"/>
  <c r="G16" i="6" l="1"/>
  <c r="G22" i="7" l="1"/>
  <c r="G53" i="6"/>
  <c r="AA45" i="2"/>
  <c r="AA46" i="2"/>
  <c r="X46" i="2"/>
  <c r="H46" i="2"/>
  <c r="W18" i="9"/>
  <c r="W17" i="9"/>
  <c r="I18" i="9"/>
  <c r="I17" i="9"/>
  <c r="AC16" i="5"/>
  <c r="AC17" i="5"/>
  <c r="AC18" i="5"/>
  <c r="AC19" i="5"/>
  <c r="AC20" i="5"/>
  <c r="J20" i="5"/>
  <c r="L20" i="5"/>
  <c r="J21" i="5"/>
  <c r="X21" i="2"/>
  <c r="X22" i="2"/>
  <c r="X23" i="2"/>
  <c r="X16" i="2"/>
  <c r="X17" i="2"/>
  <c r="X18" i="2"/>
  <c r="X19" i="2"/>
  <c r="X20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7" i="2"/>
  <c r="X48" i="2"/>
  <c r="X49" i="2"/>
  <c r="X50" i="2"/>
  <c r="X51" i="2"/>
  <c r="W21" i="3"/>
  <c r="W22" i="3"/>
  <c r="J21" i="3"/>
  <c r="J22" i="3"/>
  <c r="V64" i="1"/>
  <c r="W19" i="3"/>
  <c r="V51" i="1"/>
  <c r="K23" i="11"/>
  <c r="V164" i="1"/>
  <c r="V170" i="1"/>
  <c r="V171" i="1"/>
  <c r="V168" i="1"/>
  <c r="V163" i="1"/>
  <c r="V165" i="1"/>
  <c r="G149" i="6" l="1"/>
  <c r="K19" i="11"/>
  <c r="L19" i="11"/>
  <c r="H19" i="11"/>
  <c r="G16" i="9" l="1"/>
  <c r="W26" i="3"/>
  <c r="W27" i="3"/>
  <c r="AC31" i="5"/>
  <c r="AC32" i="5"/>
  <c r="AC33" i="5"/>
  <c r="V142" i="1" l="1"/>
  <c r="J43" i="3"/>
  <c r="J44" i="3"/>
  <c r="J45" i="3"/>
  <c r="J46" i="3"/>
  <c r="J47" i="3"/>
  <c r="G91" i="6"/>
  <c r="W39" i="2" l="1"/>
  <c r="W48" i="2" l="1"/>
  <c r="K17" i="11"/>
  <c r="K18" i="11"/>
  <c r="V123" i="1"/>
  <c r="W38" i="3"/>
  <c r="W40" i="3"/>
  <c r="W41" i="3"/>
  <c r="W43" i="2"/>
  <c r="G43" i="7"/>
  <c r="G180" i="6"/>
  <c r="Y31" i="5"/>
  <c r="Y32" i="5"/>
  <c r="X15" i="2"/>
  <c r="O29" i="11" l="1"/>
  <c r="O30" i="11"/>
  <c r="O31" i="11"/>
  <c r="O32" i="11"/>
  <c r="O33" i="11"/>
  <c r="O28" i="11"/>
  <c r="AA46" i="3" l="1"/>
  <c r="X46" i="3"/>
  <c r="W46" i="3"/>
  <c r="H46" i="3"/>
  <c r="Y18" i="5"/>
  <c r="Y19" i="5"/>
  <c r="G84" i="6"/>
  <c r="W17" i="3"/>
  <c r="V129" i="1"/>
  <c r="Z19" i="9"/>
  <c r="I19" i="9"/>
  <c r="Z95" i="1"/>
  <c r="G95" i="1"/>
  <c r="Z55" i="1" l="1"/>
  <c r="I55" i="1"/>
  <c r="G55" i="1"/>
  <c r="G126" i="6" l="1"/>
  <c r="G184" i="6"/>
  <c r="K29" i="11"/>
  <c r="J51" i="2"/>
  <c r="H51" i="2"/>
  <c r="AA51" i="2"/>
  <c r="V103" i="1"/>
  <c r="G85" i="6" l="1"/>
  <c r="AA41" i="3"/>
  <c r="X41" i="3"/>
  <c r="H41" i="3"/>
  <c r="W43" i="3"/>
  <c r="W44" i="3"/>
  <c r="W45" i="3"/>
  <c r="W47" i="3"/>
  <c r="W48" i="3"/>
  <c r="Y16" i="5"/>
  <c r="V185" i="1" l="1"/>
  <c r="H27" i="11" l="1"/>
  <c r="L15" i="5" l="1"/>
  <c r="L16" i="5"/>
  <c r="L17" i="5"/>
  <c r="L18" i="5"/>
  <c r="L19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14" i="5"/>
  <c r="J16" i="2" l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7" i="2"/>
  <c r="J48" i="2"/>
  <c r="J49" i="2"/>
  <c r="J50" i="2"/>
  <c r="J15" i="2"/>
  <c r="G14" i="7"/>
  <c r="G15" i="7"/>
  <c r="G16" i="7"/>
  <c r="G17" i="7"/>
  <c r="G18" i="7"/>
  <c r="G19" i="7"/>
  <c r="G20" i="7"/>
  <c r="G21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13" i="7"/>
  <c r="G200" i="6"/>
  <c r="G13" i="6"/>
  <c r="G14" i="6"/>
  <c r="G15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2" i="6"/>
  <c r="G33" i="6"/>
  <c r="G34" i="6"/>
  <c r="G35" i="6"/>
  <c r="G36" i="6"/>
  <c r="G37" i="6"/>
  <c r="G38" i="6"/>
  <c r="G39" i="6"/>
  <c r="G41" i="6"/>
  <c r="G42" i="6"/>
  <c r="G43" i="6"/>
  <c r="G44" i="6"/>
  <c r="G45" i="6"/>
  <c r="G46" i="6"/>
  <c r="G47" i="6"/>
  <c r="G48" i="6"/>
  <c r="G49" i="6"/>
  <c r="G50" i="6"/>
  <c r="G51" i="6"/>
  <c r="G52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6" i="6"/>
  <c r="G87" i="6"/>
  <c r="G88" i="6"/>
  <c r="G89" i="6"/>
  <c r="G90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21" i="6"/>
  <c r="G122" i="6"/>
  <c r="G123" i="6"/>
  <c r="G124" i="6"/>
  <c r="G125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1" i="6"/>
  <c r="G182" i="6"/>
  <c r="G183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8" i="6"/>
  <c r="G199" i="6"/>
  <c r="G12" i="6"/>
  <c r="I14" i="1"/>
  <c r="I17" i="1"/>
  <c r="I18" i="1"/>
  <c r="I16" i="1"/>
  <c r="I23" i="1"/>
  <c r="I24" i="1"/>
  <c r="I20" i="1"/>
  <c r="I19" i="1"/>
  <c r="I22" i="1"/>
  <c r="I21" i="1"/>
  <c r="I27" i="1"/>
  <c r="I29" i="1"/>
  <c r="I28" i="1"/>
  <c r="I30" i="1"/>
  <c r="I31" i="1"/>
  <c r="I26" i="1"/>
  <c r="I35" i="1"/>
  <c r="I32" i="1"/>
  <c r="I38" i="1"/>
  <c r="I33" i="1"/>
  <c r="I36" i="1"/>
  <c r="I37" i="1"/>
  <c r="I34" i="1"/>
  <c r="I40" i="1"/>
  <c r="I42" i="1"/>
  <c r="I41" i="1"/>
  <c r="I39" i="1"/>
  <c r="I44" i="1"/>
  <c r="I45" i="1"/>
  <c r="I46" i="1"/>
  <c r="I48" i="1"/>
  <c r="I49" i="1"/>
  <c r="I47" i="1"/>
  <c r="I54" i="1"/>
  <c r="I52" i="1"/>
  <c r="I51" i="1"/>
  <c r="I50" i="1"/>
  <c r="I53" i="1"/>
  <c r="I64" i="1"/>
  <c r="I56" i="1"/>
  <c r="I57" i="1"/>
  <c r="I60" i="1"/>
  <c r="I61" i="1"/>
  <c r="I59" i="1"/>
  <c r="I62" i="1"/>
  <c r="I58" i="1"/>
  <c r="I63" i="1"/>
  <c r="I69" i="1"/>
  <c r="I66" i="1"/>
  <c r="I71" i="1"/>
  <c r="I72" i="1"/>
  <c r="I70" i="1"/>
  <c r="I65" i="1"/>
  <c r="I73" i="1"/>
  <c r="I68" i="1"/>
  <c r="I74" i="1"/>
  <c r="I75" i="1"/>
  <c r="I76" i="1"/>
  <c r="I67" i="1"/>
  <c r="I94" i="1"/>
  <c r="I78" i="1"/>
  <c r="I97" i="1"/>
  <c r="I90" i="1"/>
  <c r="I91" i="1"/>
  <c r="I96" i="1"/>
  <c r="I98" i="1"/>
  <c r="I93" i="1"/>
  <c r="I89" i="1"/>
  <c r="I84" i="1"/>
  <c r="I82" i="1"/>
  <c r="I80" i="1"/>
  <c r="I83" i="1"/>
  <c r="I77" i="1"/>
  <c r="I87" i="1"/>
  <c r="I92" i="1"/>
  <c r="I79" i="1"/>
  <c r="I86" i="1"/>
  <c r="I85" i="1"/>
  <c r="I88" i="1"/>
  <c r="I81" i="1"/>
  <c r="I100" i="1"/>
  <c r="I99" i="1"/>
  <c r="I104" i="1"/>
  <c r="I103" i="1"/>
  <c r="I102" i="1"/>
  <c r="I101" i="1"/>
  <c r="I106" i="1"/>
  <c r="I107" i="1"/>
  <c r="I105" i="1"/>
  <c r="I25" i="1"/>
  <c r="I108" i="1"/>
  <c r="I110" i="1"/>
  <c r="I111" i="1"/>
  <c r="I112" i="1"/>
  <c r="I109" i="1"/>
  <c r="I113" i="1"/>
  <c r="I116" i="1"/>
  <c r="I115" i="1"/>
  <c r="I117" i="1"/>
  <c r="I114" i="1"/>
  <c r="I124" i="1"/>
  <c r="I123" i="1"/>
  <c r="I122" i="1"/>
  <c r="I120" i="1"/>
  <c r="I121" i="1"/>
  <c r="I125" i="1"/>
  <c r="I118" i="1"/>
  <c r="I119" i="1"/>
  <c r="I126" i="1"/>
  <c r="I129" i="1"/>
  <c r="I128" i="1"/>
  <c r="I127" i="1"/>
  <c r="I131" i="1"/>
  <c r="I133" i="1"/>
  <c r="I130" i="1"/>
  <c r="I132" i="1"/>
  <c r="I136" i="1"/>
  <c r="I138" i="1"/>
  <c r="I139" i="1"/>
  <c r="I134" i="1"/>
  <c r="I137" i="1"/>
  <c r="I135" i="1"/>
  <c r="I141" i="1"/>
  <c r="I142" i="1"/>
  <c r="I143" i="1"/>
  <c r="I144" i="1"/>
  <c r="I140" i="1"/>
  <c r="I146" i="1"/>
  <c r="I145" i="1"/>
  <c r="I147" i="1"/>
  <c r="I151" i="1"/>
  <c r="I148" i="1"/>
  <c r="I152" i="1"/>
  <c r="I149" i="1"/>
  <c r="I150" i="1"/>
  <c r="I158" i="1"/>
  <c r="I154" i="1"/>
  <c r="I159" i="1"/>
  <c r="I160" i="1"/>
  <c r="I153" i="1"/>
  <c r="I161" i="1"/>
  <c r="I155" i="1"/>
  <c r="I156" i="1"/>
  <c r="I157" i="1"/>
  <c r="I166" i="1"/>
  <c r="I167" i="1"/>
  <c r="I169" i="1"/>
  <c r="I162" i="1"/>
  <c r="I172" i="1"/>
  <c r="I164" i="1"/>
  <c r="I170" i="1"/>
  <c r="I171" i="1"/>
  <c r="I168" i="1"/>
  <c r="I163" i="1"/>
  <c r="I165" i="1"/>
  <c r="I174" i="1"/>
  <c r="I175" i="1"/>
  <c r="I176" i="1"/>
  <c r="I173" i="1"/>
  <c r="I182" i="1"/>
  <c r="I178" i="1"/>
  <c r="I183" i="1"/>
  <c r="I186" i="1"/>
  <c r="I184" i="1"/>
  <c r="I181" i="1"/>
  <c r="I180" i="1"/>
  <c r="I185" i="1"/>
  <c r="I179" i="1"/>
  <c r="I177" i="1"/>
  <c r="I188" i="1"/>
  <c r="I191" i="1"/>
  <c r="I190" i="1"/>
  <c r="I189" i="1"/>
  <c r="I187" i="1"/>
  <c r="I203" i="1"/>
  <c r="I197" i="1"/>
  <c r="I202" i="1"/>
  <c r="I193" i="1"/>
  <c r="I201" i="1"/>
  <c r="I196" i="1"/>
  <c r="I199" i="1"/>
  <c r="I200" i="1"/>
  <c r="I195" i="1"/>
  <c r="I192" i="1"/>
  <c r="I198" i="1"/>
  <c r="I194" i="1"/>
  <c r="I205" i="1"/>
  <c r="I207" i="1"/>
  <c r="I206" i="1"/>
  <c r="I204" i="1"/>
  <c r="I209" i="1"/>
  <c r="I210" i="1"/>
  <c r="I208" i="1"/>
  <c r="I211" i="1"/>
  <c r="I215" i="1"/>
  <c r="I216" i="1"/>
  <c r="I213" i="1"/>
  <c r="I214" i="1"/>
  <c r="I212" i="1"/>
  <c r="I220" i="1"/>
  <c r="I221" i="1"/>
  <c r="I218" i="1"/>
  <c r="I222" i="1"/>
  <c r="I219" i="1"/>
  <c r="I226" i="1"/>
  <c r="I231" i="1"/>
  <c r="I229" i="1"/>
  <c r="I230" i="1"/>
  <c r="I228" i="1"/>
  <c r="I227" i="1"/>
  <c r="I224" i="1"/>
  <c r="I234" i="1"/>
  <c r="I233" i="1"/>
  <c r="I223" i="1"/>
  <c r="I232" i="1"/>
  <c r="I225" i="1"/>
  <c r="I236" i="1"/>
  <c r="I237" i="1"/>
  <c r="I238" i="1"/>
  <c r="I239" i="1"/>
  <c r="I235" i="1"/>
  <c r="I242" i="1"/>
  <c r="I243" i="1"/>
  <c r="I240" i="1"/>
  <c r="I244" i="1"/>
  <c r="I241" i="1"/>
  <c r="I246" i="1"/>
  <c r="I247" i="1"/>
  <c r="I248" i="1"/>
  <c r="I245" i="1"/>
  <c r="I253" i="1"/>
  <c r="I252" i="1"/>
  <c r="I250" i="1"/>
  <c r="I254" i="1"/>
  <c r="I251" i="1"/>
  <c r="I249" i="1"/>
  <c r="I15" i="1"/>
  <c r="N34" i="11" l="1"/>
  <c r="J34" i="11"/>
  <c r="I34" i="11"/>
  <c r="G34" i="11"/>
  <c r="F34" i="11"/>
  <c r="L33" i="11"/>
  <c r="K33" i="11"/>
  <c r="H33" i="11"/>
  <c r="L32" i="11"/>
  <c r="K32" i="11"/>
  <c r="H32" i="11"/>
  <c r="L31" i="11"/>
  <c r="K31" i="11"/>
  <c r="H31" i="11"/>
  <c r="L30" i="11"/>
  <c r="K30" i="11"/>
  <c r="H30" i="11"/>
  <c r="L29" i="11"/>
  <c r="H29" i="11"/>
  <c r="M28" i="11"/>
  <c r="K28" i="11"/>
  <c r="H28" i="11"/>
  <c r="L26" i="11"/>
  <c r="K26" i="11"/>
  <c r="H26" i="11"/>
  <c r="L25" i="11"/>
  <c r="K25" i="11"/>
  <c r="H25" i="11"/>
  <c r="L24" i="11"/>
  <c r="K24" i="11"/>
  <c r="H24" i="11"/>
  <c r="L23" i="11"/>
  <c r="H23" i="11"/>
  <c r="L22" i="11"/>
  <c r="K22" i="11"/>
  <c r="H22" i="11"/>
  <c r="L21" i="11"/>
  <c r="K21" i="11"/>
  <c r="H21" i="11"/>
  <c r="L20" i="11"/>
  <c r="H20" i="11"/>
  <c r="L18" i="11"/>
  <c r="H18" i="11"/>
  <c r="L17" i="11"/>
  <c r="H17" i="11"/>
  <c r="L16" i="11"/>
  <c r="K16" i="11"/>
  <c r="H16" i="11"/>
  <c r="L15" i="11"/>
  <c r="K15" i="11"/>
  <c r="H15" i="11"/>
  <c r="L34" i="11" l="1"/>
  <c r="AA45" i="3"/>
  <c r="X45" i="3"/>
  <c r="AA44" i="3"/>
  <c r="X44" i="3"/>
  <c r="H45" i="3"/>
  <c r="H44" i="3"/>
  <c r="X24" i="3"/>
  <c r="W23" i="3"/>
  <c r="J23" i="3"/>
  <c r="AA23" i="3"/>
  <c r="X23" i="3"/>
  <c r="H24" i="3"/>
  <c r="H23" i="3"/>
  <c r="W44" i="2"/>
  <c r="AA44" i="2"/>
  <c r="H45" i="2"/>
  <c r="H44" i="2"/>
  <c r="Z200" i="1"/>
  <c r="Z199" i="1"/>
  <c r="V199" i="1"/>
  <c r="G200" i="1"/>
  <c r="G199" i="1"/>
  <c r="Z57" i="1" l="1"/>
  <c r="G57" i="1"/>
  <c r="Z249" i="1" l="1"/>
  <c r="Z251" i="1"/>
  <c r="Z254" i="1"/>
  <c r="Z250" i="1"/>
  <c r="Z252" i="1"/>
  <c r="Z253" i="1"/>
  <c r="Z245" i="1"/>
  <c r="Z248" i="1"/>
  <c r="Z247" i="1"/>
  <c r="Z246" i="1"/>
  <c r="Z241" i="1"/>
  <c r="Z244" i="1"/>
  <c r="Z240" i="1"/>
  <c r="Z243" i="1"/>
  <c r="Z242" i="1"/>
  <c r="Z235" i="1"/>
  <c r="Z239" i="1"/>
  <c r="Z238" i="1"/>
  <c r="Z237" i="1"/>
  <c r="Z236" i="1"/>
  <c r="Z225" i="1"/>
  <c r="Z232" i="1"/>
  <c r="Z223" i="1"/>
  <c r="Z233" i="1"/>
  <c r="Z234" i="1"/>
  <c r="Z224" i="1"/>
  <c r="Z227" i="1"/>
  <c r="Z228" i="1"/>
  <c r="Z230" i="1"/>
  <c r="Z229" i="1"/>
  <c r="Z231" i="1"/>
  <c r="Z226" i="1"/>
  <c r="Z219" i="1"/>
  <c r="Z222" i="1"/>
  <c r="Z218" i="1"/>
  <c r="Z221" i="1"/>
  <c r="Z220" i="1"/>
  <c r="Z212" i="1"/>
  <c r="Z214" i="1"/>
  <c r="Z213" i="1"/>
  <c r="Z216" i="1"/>
  <c r="Z215" i="1"/>
  <c r="Z211" i="1"/>
  <c r="Z208" i="1"/>
  <c r="Z210" i="1"/>
  <c r="Z209" i="1"/>
  <c r="Z204" i="1"/>
  <c r="Z206" i="1"/>
  <c r="Z207" i="1"/>
  <c r="Z205" i="1"/>
  <c r="Z194" i="1"/>
  <c r="Z198" i="1"/>
  <c r="Z192" i="1"/>
  <c r="Z195" i="1"/>
  <c r="Z196" i="1"/>
  <c r="Z201" i="1"/>
  <c r="Z193" i="1"/>
  <c r="Z202" i="1"/>
  <c r="Z197" i="1"/>
  <c r="Z203" i="1"/>
  <c r="Z187" i="1"/>
  <c r="Z189" i="1"/>
  <c r="Z190" i="1"/>
  <c r="Z191" i="1"/>
  <c r="Z188" i="1"/>
  <c r="Z177" i="1"/>
  <c r="Z179" i="1"/>
  <c r="Z185" i="1"/>
  <c r="Z180" i="1"/>
  <c r="Z181" i="1"/>
  <c r="Z184" i="1"/>
  <c r="Z186" i="1"/>
  <c r="Z183" i="1"/>
  <c r="Z178" i="1"/>
  <c r="Z182" i="1"/>
  <c r="Z173" i="1"/>
  <c r="Z176" i="1"/>
  <c r="Z175" i="1"/>
  <c r="Z174" i="1"/>
  <c r="Z165" i="1"/>
  <c r="Z163" i="1"/>
  <c r="Z168" i="1"/>
  <c r="Z171" i="1"/>
  <c r="Z170" i="1"/>
  <c r="Z164" i="1"/>
  <c r="Z172" i="1"/>
  <c r="Z162" i="1"/>
  <c r="Z169" i="1"/>
  <c r="Z167" i="1"/>
  <c r="Z166" i="1"/>
  <c r="Z157" i="1"/>
  <c r="Z156" i="1"/>
  <c r="Z155" i="1"/>
  <c r="Z161" i="1"/>
  <c r="Z153" i="1"/>
  <c r="Z159" i="1"/>
  <c r="Z154" i="1"/>
  <c r="Z158" i="1"/>
  <c r="Z150" i="1"/>
  <c r="Z149" i="1"/>
  <c r="Z152" i="1"/>
  <c r="Z148" i="1"/>
  <c r="Z151" i="1"/>
  <c r="Z147" i="1"/>
  <c r="Z145" i="1"/>
  <c r="Z146" i="1"/>
  <c r="Z140" i="1"/>
  <c r="Z144" i="1"/>
  <c r="Z143" i="1"/>
  <c r="Z142" i="1"/>
  <c r="Z141" i="1"/>
  <c r="Z135" i="1"/>
  <c r="Z137" i="1"/>
  <c r="Z134" i="1"/>
  <c r="Z139" i="1"/>
  <c r="Z138" i="1"/>
  <c r="Z136" i="1"/>
  <c r="Z132" i="1"/>
  <c r="Z130" i="1"/>
  <c r="Z133" i="1"/>
  <c r="Z131" i="1"/>
  <c r="Z127" i="1"/>
  <c r="Z128" i="1"/>
  <c r="Z129" i="1"/>
  <c r="Z126" i="1"/>
  <c r="Z119" i="1"/>
  <c r="Z118" i="1"/>
  <c r="Z125" i="1"/>
  <c r="Z121" i="1"/>
  <c r="Z120" i="1"/>
  <c r="Z122" i="1"/>
  <c r="Z123" i="1"/>
  <c r="Z124" i="1"/>
  <c r="Z114" i="1"/>
  <c r="Z117" i="1"/>
  <c r="Z115" i="1"/>
  <c r="Z116" i="1"/>
  <c r="Z113" i="1"/>
  <c r="Z109" i="1"/>
  <c r="Z112" i="1"/>
  <c r="Z111" i="1"/>
  <c r="Z110" i="1"/>
  <c r="Z108" i="1"/>
  <c r="Z25" i="1"/>
  <c r="Z105" i="1"/>
  <c r="Z107" i="1"/>
  <c r="Z106" i="1"/>
  <c r="Z101" i="1"/>
  <c r="Z102" i="1"/>
  <c r="Z103" i="1"/>
  <c r="Z104" i="1"/>
  <c r="Z99" i="1"/>
  <c r="Z100" i="1"/>
  <c r="Z81" i="1"/>
  <c r="Z88" i="1"/>
  <c r="Z85" i="1"/>
  <c r="Z86" i="1"/>
  <c r="Z79" i="1"/>
  <c r="Z92" i="1"/>
  <c r="Z87" i="1"/>
  <c r="Z77" i="1"/>
  <c r="Z83" i="1"/>
  <c r="Z80" i="1"/>
  <c r="Z82" i="1"/>
  <c r="Z84" i="1"/>
  <c r="Z89" i="1"/>
  <c r="Z93" i="1"/>
  <c r="Z98" i="1"/>
  <c r="Z96" i="1"/>
  <c r="Z91" i="1"/>
  <c r="Z90" i="1"/>
  <c r="Z97" i="1"/>
  <c r="Z78" i="1"/>
  <c r="Z94" i="1"/>
  <c r="Z67" i="1"/>
  <c r="Z76" i="1"/>
  <c r="Z75" i="1"/>
  <c r="Z74" i="1"/>
  <c r="Z68" i="1"/>
  <c r="Z73" i="1"/>
  <c r="Z65" i="1"/>
  <c r="Z70" i="1"/>
  <c r="Z72" i="1"/>
  <c r="Z71" i="1"/>
  <c r="Z66" i="1"/>
  <c r="Z69" i="1"/>
  <c r="Z63" i="1"/>
  <c r="Z58" i="1"/>
  <c r="Z62" i="1"/>
  <c r="Z59" i="1"/>
  <c r="Z61" i="1"/>
  <c r="Z60" i="1"/>
  <c r="Z56" i="1"/>
  <c r="Z64" i="1"/>
  <c r="Z53" i="1"/>
  <c r="Z50" i="1"/>
  <c r="Z51" i="1"/>
  <c r="Z52" i="1"/>
  <c r="Z54" i="1"/>
  <c r="Z47" i="1"/>
  <c r="Z49" i="1"/>
  <c r="Z48" i="1"/>
  <c r="Z46" i="1"/>
  <c r="Z45" i="1"/>
  <c r="Z44" i="1"/>
  <c r="Z39" i="1"/>
  <c r="Z41" i="1"/>
  <c r="Z42" i="1"/>
  <c r="Z40" i="1"/>
  <c r="Z34" i="1"/>
  <c r="Z37" i="1"/>
  <c r="Z36" i="1"/>
  <c r="Z33" i="1"/>
  <c r="Z38" i="1"/>
  <c r="Z32" i="1"/>
  <c r="Z35" i="1"/>
  <c r="Z26" i="1"/>
  <c r="Z31" i="1"/>
  <c r="Z30" i="1"/>
  <c r="Z28" i="1"/>
  <c r="Z29" i="1"/>
  <c r="Z27" i="1"/>
  <c r="Z21" i="1"/>
  <c r="Z22" i="1"/>
  <c r="Z19" i="1"/>
  <c r="Z20" i="1"/>
  <c r="Z24" i="1"/>
  <c r="Z23" i="1"/>
  <c r="Z16" i="1"/>
  <c r="Z18" i="1"/>
  <c r="Z17" i="1"/>
  <c r="Z14" i="1"/>
  <c r="Z15" i="1"/>
  <c r="AA50" i="2"/>
  <c r="AA49" i="2"/>
  <c r="AA48" i="2"/>
  <c r="AA47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48" i="3"/>
  <c r="AA47" i="3"/>
  <c r="AA43" i="3"/>
  <c r="AA42" i="3"/>
  <c r="AA40" i="3"/>
  <c r="AA38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2" i="3"/>
  <c r="AA21" i="3"/>
  <c r="AA20" i="3"/>
  <c r="AA19" i="3"/>
  <c r="AA18" i="3"/>
  <c r="AA17" i="3"/>
  <c r="AA16" i="3"/>
  <c r="F22" i="8"/>
  <c r="G179" i="1"/>
  <c r="J34" i="3"/>
  <c r="V72" i="1"/>
  <c r="G14" i="8"/>
  <c r="G13" i="8"/>
  <c r="G18" i="9"/>
  <c r="G17" i="9"/>
  <c r="Y17" i="5"/>
  <c r="J17" i="5"/>
  <c r="J16" i="5"/>
  <c r="W33" i="3"/>
  <c r="J33" i="3"/>
  <c r="H34" i="3"/>
  <c r="H33" i="3"/>
  <c r="W26" i="2"/>
  <c r="H26" i="2"/>
  <c r="H25" i="2"/>
  <c r="W21" i="2"/>
  <c r="H22" i="2"/>
  <c r="H21" i="2"/>
  <c r="V214" i="1"/>
  <c r="G214" i="1"/>
  <c r="G213" i="1"/>
  <c r="V180" i="1"/>
  <c r="G180" i="1"/>
  <c r="V156" i="1"/>
  <c r="G156" i="1"/>
  <c r="G155" i="1"/>
  <c r="G121" i="1"/>
  <c r="G120" i="1"/>
  <c r="V76" i="1"/>
  <c r="G76" i="1"/>
  <c r="G75" i="1"/>
  <c r="G72" i="1"/>
  <c r="V71" i="1"/>
  <c r="G71" i="1"/>
  <c r="V18" i="1"/>
  <c r="G18" i="1"/>
  <c r="G17" i="1"/>
  <c r="W19" i="9"/>
  <c r="Z14" i="5"/>
  <c r="X17" i="3"/>
  <c r="X18" i="3"/>
  <c r="X19" i="3"/>
  <c r="X20" i="3"/>
  <c r="X21" i="3"/>
  <c r="X22" i="3"/>
  <c r="X25" i="3"/>
  <c r="X26" i="3"/>
  <c r="X27" i="3"/>
  <c r="X28" i="3"/>
  <c r="X29" i="3"/>
  <c r="X30" i="3"/>
  <c r="X31" i="3"/>
  <c r="X32" i="3"/>
  <c r="X35" i="3"/>
  <c r="X36" i="3"/>
  <c r="X38" i="3"/>
  <c r="X40" i="3"/>
  <c r="X42" i="3"/>
  <c r="X43" i="3"/>
  <c r="X47" i="3"/>
  <c r="X48" i="3"/>
  <c r="X16" i="3"/>
  <c r="AF20" i="9"/>
  <c r="AE20" i="9"/>
  <c r="AD20" i="9"/>
  <c r="AC20" i="9"/>
  <c r="AB20" i="9"/>
  <c r="AA20" i="9"/>
  <c r="Y20" i="9"/>
  <c r="W20" i="9"/>
  <c r="U20" i="9"/>
  <c r="T20" i="9"/>
  <c r="Q20" i="9"/>
  <c r="P20" i="9"/>
  <c r="I20" i="9"/>
  <c r="J20" i="9"/>
  <c r="K20" i="9"/>
  <c r="L20" i="9"/>
  <c r="M20" i="9"/>
  <c r="N20" i="9"/>
  <c r="O20" i="9"/>
  <c r="H20" i="9"/>
  <c r="F20" i="9"/>
  <c r="E20" i="9"/>
  <c r="Y23" i="5"/>
  <c r="R36" i="5"/>
  <c r="Q36" i="5"/>
  <c r="N36" i="5"/>
  <c r="K36" i="5"/>
  <c r="P49" i="3"/>
  <c r="O49" i="3"/>
  <c r="I49" i="3"/>
  <c r="M52" i="2"/>
  <c r="P52" i="2"/>
  <c r="O52" i="2"/>
  <c r="L52" i="2"/>
  <c r="K255" i="1"/>
  <c r="G194" i="1"/>
  <c r="G127" i="1"/>
  <c r="G77" i="1"/>
  <c r="G78" i="1"/>
  <c r="J32" i="5"/>
  <c r="H43" i="3"/>
  <c r="H39" i="2"/>
  <c r="H40" i="3"/>
  <c r="H43" i="2"/>
  <c r="V211" i="1"/>
  <c r="G211" i="1"/>
  <c r="H48" i="2"/>
  <c r="G164" i="1"/>
  <c r="G170" i="1"/>
  <c r="G171" i="1"/>
  <c r="H21" i="3"/>
  <c r="AC26" i="5"/>
  <c r="J26" i="5"/>
  <c r="J31" i="5"/>
  <c r="G12" i="8"/>
  <c r="G191" i="1"/>
  <c r="H26" i="3"/>
  <c r="J26" i="3"/>
  <c r="H22" i="3"/>
  <c r="G64" i="1"/>
  <c r="H19" i="3"/>
  <c r="G51" i="1"/>
  <c r="G103" i="1"/>
  <c r="H17" i="3"/>
  <c r="G185" i="1"/>
  <c r="J19" i="5"/>
  <c r="H27" i="3"/>
  <c r="J18" i="5"/>
  <c r="G142" i="1"/>
  <c r="H40" i="2"/>
  <c r="G123" i="1"/>
  <c r="G90" i="1"/>
  <c r="H47" i="3"/>
  <c r="G19" i="9"/>
  <c r="G15" i="8"/>
  <c r="G16" i="8"/>
  <c r="G17" i="8"/>
  <c r="G18" i="8"/>
  <c r="G19" i="8"/>
  <c r="G20" i="8"/>
  <c r="G21" i="8"/>
  <c r="AC35" i="5"/>
  <c r="AC15" i="5"/>
  <c r="AC22" i="5"/>
  <c r="AC24" i="5"/>
  <c r="AC25" i="5"/>
  <c r="AC27" i="5"/>
  <c r="AC28" i="5"/>
  <c r="AC29" i="5"/>
  <c r="AC30" i="5"/>
  <c r="AC34" i="5"/>
  <c r="AC14" i="5"/>
  <c r="Y35" i="5"/>
  <c r="Y15" i="5"/>
  <c r="Y22" i="5"/>
  <c r="Y24" i="5"/>
  <c r="Y25" i="5"/>
  <c r="Y27" i="5"/>
  <c r="Y28" i="5"/>
  <c r="Y29" i="5"/>
  <c r="Y30" i="5"/>
  <c r="Y33" i="5"/>
  <c r="Y34" i="5"/>
  <c r="Y14" i="5"/>
  <c r="W18" i="3"/>
  <c r="W20" i="3"/>
  <c r="W25" i="3"/>
  <c r="W28" i="3"/>
  <c r="W29" i="3"/>
  <c r="W30" i="3"/>
  <c r="W31" i="3"/>
  <c r="W32" i="3"/>
  <c r="W35" i="3"/>
  <c r="W36" i="3"/>
  <c r="W42" i="3"/>
  <c r="W16" i="3"/>
  <c r="J18" i="3"/>
  <c r="J20" i="3"/>
  <c r="J25" i="3"/>
  <c r="J28" i="3"/>
  <c r="J29" i="3"/>
  <c r="J30" i="3"/>
  <c r="J31" i="3"/>
  <c r="J32" i="3"/>
  <c r="J35" i="3"/>
  <c r="J36" i="3"/>
  <c r="J38" i="3"/>
  <c r="J42" i="3"/>
  <c r="J48" i="3"/>
  <c r="J16" i="3"/>
  <c r="W16" i="2"/>
  <c r="W17" i="2"/>
  <c r="W18" i="2"/>
  <c r="W19" i="2"/>
  <c r="W20" i="2"/>
  <c r="W23" i="2"/>
  <c r="W24" i="2"/>
  <c r="W27" i="2"/>
  <c r="W28" i="2"/>
  <c r="W29" i="2"/>
  <c r="W30" i="2"/>
  <c r="W31" i="2"/>
  <c r="W32" i="2"/>
  <c r="W33" i="2"/>
  <c r="W34" i="2"/>
  <c r="W35" i="2"/>
  <c r="W36" i="2"/>
  <c r="W37" i="2"/>
  <c r="W38" i="2"/>
  <c r="W41" i="2"/>
  <c r="W42" i="2"/>
  <c r="W47" i="2"/>
  <c r="W49" i="2"/>
  <c r="W50" i="2"/>
  <c r="W15" i="2"/>
  <c r="V14" i="1"/>
  <c r="V16" i="1"/>
  <c r="V23" i="1"/>
  <c r="V24" i="1"/>
  <c r="V20" i="1"/>
  <c r="V19" i="1"/>
  <c r="V22" i="1"/>
  <c r="V21" i="1"/>
  <c r="V27" i="1"/>
  <c r="V29" i="1"/>
  <c r="V28" i="1"/>
  <c r="V30" i="1"/>
  <c r="V31" i="1"/>
  <c r="V26" i="1"/>
  <c r="V35" i="1"/>
  <c r="V32" i="1"/>
  <c r="V38" i="1"/>
  <c r="V33" i="1"/>
  <c r="V36" i="1"/>
  <c r="V37" i="1"/>
  <c r="V34" i="1"/>
  <c r="V40" i="1"/>
  <c r="V42" i="1"/>
  <c r="V41" i="1"/>
  <c r="V39" i="1"/>
  <c r="V44" i="1"/>
  <c r="V45" i="1"/>
  <c r="V46" i="1"/>
  <c r="V48" i="1"/>
  <c r="V49" i="1"/>
  <c r="V47" i="1"/>
  <c r="V54" i="1"/>
  <c r="V52" i="1"/>
  <c r="V50" i="1"/>
  <c r="V53" i="1"/>
  <c r="V56" i="1"/>
  <c r="V60" i="1"/>
  <c r="V61" i="1"/>
  <c r="V59" i="1"/>
  <c r="V62" i="1"/>
  <c r="V58" i="1"/>
  <c r="V63" i="1"/>
  <c r="V69" i="1"/>
  <c r="V66" i="1"/>
  <c r="V70" i="1"/>
  <c r="V65" i="1"/>
  <c r="V73" i="1"/>
  <c r="V68" i="1"/>
  <c r="V74" i="1"/>
  <c r="V67" i="1"/>
  <c r="V94" i="1"/>
  <c r="V97" i="1"/>
  <c r="V91" i="1"/>
  <c r="V96" i="1"/>
  <c r="V98" i="1"/>
  <c r="V93" i="1"/>
  <c r="V89" i="1"/>
  <c r="V84" i="1"/>
  <c r="V82" i="1"/>
  <c r="V80" i="1"/>
  <c r="V83" i="1"/>
  <c r="V87" i="1"/>
  <c r="V92" i="1"/>
  <c r="V79" i="1"/>
  <c r="V86" i="1"/>
  <c r="V85" i="1"/>
  <c r="V88" i="1"/>
  <c r="V81" i="1"/>
  <c r="V100" i="1"/>
  <c r="V99" i="1"/>
  <c r="V104" i="1"/>
  <c r="V102" i="1"/>
  <c r="V101" i="1"/>
  <c r="V106" i="1"/>
  <c r="V107" i="1"/>
  <c r="V105" i="1"/>
  <c r="V25" i="1"/>
  <c r="V108" i="1"/>
  <c r="V110" i="1"/>
  <c r="V111" i="1"/>
  <c r="V112" i="1"/>
  <c r="V109" i="1"/>
  <c r="V113" i="1"/>
  <c r="V116" i="1"/>
  <c r="V115" i="1"/>
  <c r="V117" i="1"/>
  <c r="V114" i="1"/>
  <c r="V124" i="1"/>
  <c r="V122" i="1"/>
  <c r="V125" i="1"/>
  <c r="V118" i="1"/>
  <c r="V119" i="1"/>
  <c r="V126" i="1"/>
  <c r="V128" i="1"/>
  <c r="V131" i="1"/>
  <c r="V133" i="1"/>
  <c r="V130" i="1"/>
  <c r="V132" i="1"/>
  <c r="V136" i="1"/>
  <c r="V138" i="1"/>
  <c r="V139" i="1"/>
  <c r="V134" i="1"/>
  <c r="V137" i="1"/>
  <c r="V135" i="1"/>
  <c r="V141" i="1"/>
  <c r="V143" i="1"/>
  <c r="V144" i="1"/>
  <c r="V140" i="1"/>
  <c r="V146" i="1"/>
  <c r="V145" i="1"/>
  <c r="V147" i="1"/>
  <c r="V151" i="1"/>
  <c r="V148" i="1"/>
  <c r="V152" i="1"/>
  <c r="V149" i="1"/>
  <c r="V150" i="1"/>
  <c r="V158" i="1"/>
  <c r="V154" i="1"/>
  <c r="V159" i="1"/>
  <c r="V160" i="1"/>
  <c r="V153" i="1"/>
  <c r="V161" i="1"/>
  <c r="V157" i="1"/>
  <c r="V166" i="1"/>
  <c r="V167" i="1"/>
  <c r="V169" i="1"/>
  <c r="V162" i="1"/>
  <c r="V172" i="1"/>
  <c r="V174" i="1"/>
  <c r="V175" i="1"/>
  <c r="V176" i="1"/>
  <c r="V173" i="1"/>
  <c r="V182" i="1"/>
  <c r="V178" i="1"/>
  <c r="V183" i="1"/>
  <c r="V186" i="1"/>
  <c r="V184" i="1"/>
  <c r="V181" i="1"/>
  <c r="V177" i="1"/>
  <c r="V188" i="1"/>
  <c r="V190" i="1"/>
  <c r="V189" i="1"/>
  <c r="V187" i="1"/>
  <c r="V203" i="1"/>
  <c r="V197" i="1"/>
  <c r="V202" i="1"/>
  <c r="V193" i="1"/>
  <c r="V201" i="1"/>
  <c r="V196" i="1"/>
  <c r="V195" i="1"/>
  <c r="V192" i="1"/>
  <c r="V198" i="1"/>
  <c r="V205" i="1"/>
  <c r="V207" i="1"/>
  <c r="V206" i="1"/>
  <c r="V204" i="1"/>
  <c r="V209" i="1"/>
  <c r="V210" i="1"/>
  <c r="V208" i="1"/>
  <c r="V215" i="1"/>
  <c r="V216" i="1"/>
  <c r="V212" i="1"/>
  <c r="V220" i="1"/>
  <c r="V221" i="1"/>
  <c r="V218" i="1"/>
  <c r="V222" i="1"/>
  <c r="V219" i="1"/>
  <c r="V226" i="1"/>
  <c r="V231" i="1"/>
  <c r="V229" i="1"/>
  <c r="V230" i="1"/>
  <c r="V228" i="1"/>
  <c r="V227" i="1"/>
  <c r="V224" i="1"/>
  <c r="V234" i="1"/>
  <c r="V233" i="1"/>
  <c r="V223" i="1"/>
  <c r="V232" i="1"/>
  <c r="V225" i="1"/>
  <c r="V236" i="1"/>
  <c r="V237" i="1"/>
  <c r="V238" i="1"/>
  <c r="V239" i="1"/>
  <c r="V235" i="1"/>
  <c r="V242" i="1"/>
  <c r="V243" i="1"/>
  <c r="V240" i="1"/>
  <c r="V244" i="1"/>
  <c r="V241" i="1"/>
  <c r="V246" i="1"/>
  <c r="V247" i="1"/>
  <c r="V248" i="1"/>
  <c r="V245" i="1"/>
  <c r="V253" i="1"/>
  <c r="V252" i="1"/>
  <c r="V250" i="1"/>
  <c r="V254" i="1"/>
  <c r="V251" i="1"/>
  <c r="V249" i="1"/>
  <c r="V15" i="1"/>
  <c r="J15" i="5"/>
  <c r="J22" i="5"/>
  <c r="J23" i="5"/>
  <c r="J24" i="5"/>
  <c r="J25" i="5"/>
  <c r="J27" i="5"/>
  <c r="J28" i="5"/>
  <c r="J29" i="5"/>
  <c r="J30" i="5"/>
  <c r="J33" i="5"/>
  <c r="J34" i="5"/>
  <c r="J35" i="5"/>
  <c r="J14" i="5"/>
  <c r="H18" i="3"/>
  <c r="H20" i="3"/>
  <c r="H25" i="3"/>
  <c r="H28" i="3"/>
  <c r="H29" i="3"/>
  <c r="H30" i="3"/>
  <c r="H31" i="3"/>
  <c r="H32" i="3"/>
  <c r="H35" i="3"/>
  <c r="H36" i="3"/>
  <c r="H38" i="3"/>
  <c r="H42" i="3"/>
  <c r="H48" i="3"/>
  <c r="H16" i="3"/>
  <c r="H16" i="2"/>
  <c r="H17" i="2"/>
  <c r="H18" i="2"/>
  <c r="H19" i="2"/>
  <c r="H20" i="2"/>
  <c r="H23" i="2"/>
  <c r="H24" i="2"/>
  <c r="H27" i="2"/>
  <c r="H28" i="2"/>
  <c r="H29" i="2"/>
  <c r="H30" i="2"/>
  <c r="H31" i="2"/>
  <c r="H32" i="2"/>
  <c r="H33" i="2"/>
  <c r="H34" i="2"/>
  <c r="H35" i="2"/>
  <c r="H36" i="2"/>
  <c r="H37" i="2"/>
  <c r="H38" i="2"/>
  <c r="H41" i="2"/>
  <c r="H42" i="2"/>
  <c r="H47" i="2"/>
  <c r="H49" i="2"/>
  <c r="H50" i="2"/>
  <c r="H15" i="2"/>
  <c r="G14" i="1"/>
  <c r="G16" i="1"/>
  <c r="G23" i="1"/>
  <c r="G24" i="1"/>
  <c r="G20" i="1"/>
  <c r="G19" i="1"/>
  <c r="G22" i="1"/>
  <c r="G21" i="1"/>
  <c r="G27" i="1"/>
  <c r="G29" i="1"/>
  <c r="G28" i="1"/>
  <c r="G30" i="1"/>
  <c r="G31" i="1"/>
  <c r="G26" i="1"/>
  <c r="G35" i="1"/>
  <c r="G32" i="1"/>
  <c r="G38" i="1"/>
  <c r="G33" i="1"/>
  <c r="G36" i="1"/>
  <c r="G37" i="1"/>
  <c r="G34" i="1"/>
  <c r="G40" i="1"/>
  <c r="G42" i="1"/>
  <c r="G41" i="1"/>
  <c r="G39" i="1"/>
  <c r="G44" i="1"/>
  <c r="G45" i="1"/>
  <c r="G46" i="1"/>
  <c r="G48" i="1"/>
  <c r="G49" i="1"/>
  <c r="G47" i="1"/>
  <c r="G54" i="1"/>
  <c r="G52" i="1"/>
  <c r="G50" i="1"/>
  <c r="G53" i="1"/>
  <c r="G56" i="1"/>
  <c r="G60" i="1"/>
  <c r="G61" i="1"/>
  <c r="G59" i="1"/>
  <c r="G62" i="1"/>
  <c r="G58" i="1"/>
  <c r="G63" i="1"/>
  <c r="G69" i="1"/>
  <c r="G66" i="1"/>
  <c r="G70" i="1"/>
  <c r="G65" i="1"/>
  <c r="G73" i="1"/>
  <c r="G68" i="1"/>
  <c r="G74" i="1"/>
  <c r="G67" i="1"/>
  <c r="G94" i="1"/>
  <c r="G97" i="1"/>
  <c r="G91" i="1"/>
  <c r="G96" i="1"/>
  <c r="G98" i="1"/>
  <c r="G93" i="1"/>
  <c r="G89" i="1"/>
  <c r="G84" i="1"/>
  <c r="G82" i="1"/>
  <c r="G80" i="1"/>
  <c r="G83" i="1"/>
  <c r="G87" i="1"/>
  <c r="G92" i="1"/>
  <c r="G79" i="1"/>
  <c r="G86" i="1"/>
  <c r="G85" i="1"/>
  <c r="G88" i="1"/>
  <c r="G81" i="1"/>
  <c r="G100" i="1"/>
  <c r="G99" i="1"/>
  <c r="G104" i="1"/>
  <c r="G102" i="1"/>
  <c r="G101" i="1"/>
  <c r="G106" i="1"/>
  <c r="G107" i="1"/>
  <c r="G105" i="1"/>
  <c r="G25" i="1"/>
  <c r="G108" i="1"/>
  <c r="G110" i="1"/>
  <c r="G111" i="1"/>
  <c r="G112" i="1"/>
  <c r="G109" i="1"/>
  <c r="G113" i="1"/>
  <c r="G116" i="1"/>
  <c r="G115" i="1"/>
  <c r="G117" i="1"/>
  <c r="G114" i="1"/>
  <c r="G124" i="1"/>
  <c r="G122" i="1"/>
  <c r="G125" i="1"/>
  <c r="G118" i="1"/>
  <c r="G119" i="1"/>
  <c r="G126" i="1"/>
  <c r="G129" i="1"/>
  <c r="G128" i="1"/>
  <c r="G131" i="1"/>
  <c r="G133" i="1"/>
  <c r="G130" i="1"/>
  <c r="G132" i="1"/>
  <c r="G136" i="1"/>
  <c r="G138" i="1"/>
  <c r="G139" i="1"/>
  <c r="G134" i="1"/>
  <c r="G137" i="1"/>
  <c r="G135" i="1"/>
  <c r="G141" i="1"/>
  <c r="G143" i="1"/>
  <c r="G144" i="1"/>
  <c r="G140" i="1"/>
  <c r="G146" i="1"/>
  <c r="G145" i="1"/>
  <c r="G147" i="1"/>
  <c r="G151" i="1"/>
  <c r="G148" i="1"/>
  <c r="G152" i="1"/>
  <c r="G149" i="1"/>
  <c r="G150" i="1"/>
  <c r="G158" i="1"/>
  <c r="G154" i="1"/>
  <c r="G159" i="1"/>
  <c r="G160" i="1"/>
  <c r="G153" i="1"/>
  <c r="G161" i="1"/>
  <c r="G157" i="1"/>
  <c r="G166" i="1"/>
  <c r="G167" i="1"/>
  <c r="G169" i="1"/>
  <c r="G162" i="1"/>
  <c r="G172" i="1"/>
  <c r="G168" i="1"/>
  <c r="G163" i="1"/>
  <c r="G165" i="1"/>
  <c r="G174" i="1"/>
  <c r="G175" i="1"/>
  <c r="G176" i="1"/>
  <c r="G173" i="1"/>
  <c r="G182" i="1"/>
  <c r="G178" i="1"/>
  <c r="G183" i="1"/>
  <c r="G186" i="1"/>
  <c r="G184" i="1"/>
  <c r="G181" i="1"/>
  <c r="G177" i="1"/>
  <c r="G188" i="1"/>
  <c r="G190" i="1"/>
  <c r="G189" i="1"/>
  <c r="G187" i="1"/>
  <c r="G203" i="1"/>
  <c r="G197" i="1"/>
  <c r="G202" i="1"/>
  <c r="G193" i="1"/>
  <c r="G201" i="1"/>
  <c r="G196" i="1"/>
  <c r="G195" i="1"/>
  <c r="G192" i="1"/>
  <c r="G198" i="1"/>
  <c r="G205" i="1"/>
  <c r="G207" i="1"/>
  <c r="G206" i="1"/>
  <c r="G204" i="1"/>
  <c r="G209" i="1"/>
  <c r="G210" i="1"/>
  <c r="G208" i="1"/>
  <c r="G215" i="1"/>
  <c r="G216" i="1"/>
  <c r="G212" i="1"/>
  <c r="G220" i="1"/>
  <c r="G221" i="1"/>
  <c r="G218" i="1"/>
  <c r="G222" i="1"/>
  <c r="G219" i="1"/>
  <c r="G226" i="1"/>
  <c r="G231" i="1"/>
  <c r="G229" i="1"/>
  <c r="G230" i="1"/>
  <c r="G228" i="1"/>
  <c r="G227" i="1"/>
  <c r="G224" i="1"/>
  <c r="G234" i="1"/>
  <c r="G233" i="1"/>
  <c r="G223" i="1"/>
  <c r="G232" i="1"/>
  <c r="G225" i="1"/>
  <c r="G236" i="1"/>
  <c r="G237" i="1"/>
  <c r="G238" i="1"/>
  <c r="G239" i="1"/>
  <c r="G235" i="1"/>
  <c r="G242" i="1"/>
  <c r="G243" i="1"/>
  <c r="G240" i="1"/>
  <c r="G244" i="1"/>
  <c r="G241" i="1"/>
  <c r="G246" i="1"/>
  <c r="G247" i="1"/>
  <c r="G248" i="1"/>
  <c r="G245" i="1"/>
  <c r="G253" i="1"/>
  <c r="G252" i="1"/>
  <c r="G250" i="1"/>
  <c r="G254" i="1"/>
  <c r="G251" i="1"/>
  <c r="G249" i="1"/>
  <c r="G15" i="1"/>
  <c r="U52" i="2"/>
  <c r="V52" i="2"/>
  <c r="R52" i="2"/>
  <c r="Q52" i="2"/>
  <c r="T52" i="2"/>
  <c r="S52" i="2"/>
  <c r="R49" i="3"/>
  <c r="U49" i="3"/>
  <c r="V49" i="3"/>
  <c r="Q49" i="3"/>
  <c r="T36" i="5"/>
  <c r="W36" i="5"/>
  <c r="X36" i="5"/>
  <c r="S36" i="5"/>
  <c r="AB255" i="1"/>
  <c r="I52" i="2"/>
  <c r="AB52" i="2"/>
  <c r="AD52" i="2"/>
  <c r="AE52" i="2"/>
  <c r="AB49" i="3"/>
  <c r="AC49" i="3"/>
  <c r="AD49" i="3"/>
  <c r="AE49" i="3"/>
  <c r="AA255" i="1"/>
  <c r="AD36" i="5"/>
  <c r="AF36" i="5"/>
  <c r="AG36" i="5"/>
  <c r="H36" i="5"/>
  <c r="F52" i="2"/>
  <c r="F49" i="3"/>
  <c r="E255" i="1"/>
  <c r="AC255" i="1"/>
  <c r="AD255" i="1"/>
  <c r="E22" i="8"/>
  <c r="F64" i="7"/>
  <c r="E64" i="7"/>
  <c r="F201" i="6"/>
  <c r="E201" i="6"/>
  <c r="AI36" i="5"/>
  <c r="AH36" i="5"/>
  <c r="AE36" i="5"/>
  <c r="AB36" i="5"/>
  <c r="I36" i="5"/>
  <c r="F255" i="1"/>
  <c r="AG49" i="3"/>
  <c r="AF49" i="3"/>
  <c r="Z49" i="3"/>
  <c r="G49" i="3"/>
  <c r="AF52" i="2"/>
  <c r="AC52" i="2"/>
  <c r="G52" i="2"/>
  <c r="X52" i="2" l="1"/>
  <c r="X49" i="3"/>
  <c r="W255" i="1"/>
  <c r="Z22" i="5" l="1"/>
  <c r="Z36" i="5" s="1"/>
</calcChain>
</file>

<file path=xl/sharedStrings.xml><?xml version="1.0" encoding="utf-8"?>
<sst xmlns="http://schemas.openxmlformats.org/spreadsheetml/2006/main" count="1602" uniqueCount="341">
  <si>
    <t>в том числе</t>
  </si>
  <si>
    <t>Всего:</t>
  </si>
  <si>
    <t>самцы с неокостеневшими рогами (пантами)</t>
  </si>
  <si>
    <t>Лось</t>
  </si>
  <si>
    <t>(вид охотничьих ресурсов)</t>
  </si>
  <si>
    <t>Проект квот добычи охотничьих ресурсов</t>
  </si>
  <si>
    <t>(субъект Российской Федерации)</t>
  </si>
  <si>
    <t>в Тверской области</t>
  </si>
  <si>
    <t>Рысь</t>
  </si>
  <si>
    <t>Общественная организация "Торопецкое районное общество охотников и рыболовов"</t>
  </si>
  <si>
    <t>Примечание: Итоговая численность рыси в проекте лимита включает только численности рыси на территориях, на которых устанавливаются квоты добычи</t>
  </si>
  <si>
    <t>N п/п</t>
  </si>
  <si>
    <t>Численность охотничьих ресурсов, от которой устанавливалась квота (объём) добычи, особей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</si>
  <si>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</si>
  <si>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</si>
  <si>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</si>
  <si>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</si>
  <si>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</si>
  <si>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</si>
  <si>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</si>
  <si>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</si>
  <si>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</si>
  <si>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числе:</t>
  </si>
  <si>
    <t>освоение квоты, %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</si>
  <si>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</si>
  <si>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</si>
  <si>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</si>
  <si>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</si>
  <si>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кабарги</t>
  </si>
  <si>
    <t>без разделения по половому признаку</t>
  </si>
  <si>
    <t>Наименование муниципальных образований (районы, округа)</t>
  </si>
  <si>
    <t>Наименование  охотничьих угодий</t>
  </si>
  <si>
    <t>Олень благородный</t>
  </si>
  <si>
    <t>Общество с ограниченной ответственностю "Макаровское"</t>
  </si>
  <si>
    <t>Местная общественная организация охотников и рыболовов Калининского района Тверской области "Тургиново"</t>
  </si>
  <si>
    <t>Общество с ограниченной ответственностью "Шегра"</t>
  </si>
  <si>
    <t>Бологовская районная общественная организация охотников и рыболовов "Хотилово"</t>
  </si>
  <si>
    <t>Общество с ограниченной ответственностью "Сити Торг"</t>
  </si>
  <si>
    <t>Общество с ограниченной ответственностью "Компания "Тристар"</t>
  </si>
  <si>
    <t>Пеновский МО</t>
  </si>
  <si>
    <t>Андреапольский МО</t>
  </si>
  <si>
    <t>Общество с ограниченной ответственностью "Изюбрь"</t>
  </si>
  <si>
    <t>Общество с ограниченной ответственностью "Елисей"</t>
  </si>
  <si>
    <t>Общественная организация Бологовского района "Бологовское районное общество охотников и рыболовов"</t>
  </si>
  <si>
    <t>Общество с ограниченной ответственностью "Расловка"</t>
  </si>
  <si>
    <t>Общество с ограниченной ответственностью "Эльта"</t>
  </si>
  <si>
    <t>Лесной МО</t>
  </si>
  <si>
    <t>Общество с ограниченной ответственностью "Спектр"</t>
  </si>
  <si>
    <t xml:space="preserve">Весьегонская районная общественная организация "Общество охотников и рыболовов" Тверского областного общества охотников и рыболовов </t>
  </si>
  <si>
    <t>Весьегонский МО</t>
  </si>
  <si>
    <t>Некоммерческое партнерство "Охотничий клуб "Медвежий угол"</t>
  </si>
  <si>
    <t>Оленинский МО</t>
  </si>
  <si>
    <t>Общество с ограниченной ответственностью "Русское раздолье"</t>
  </si>
  <si>
    <t>Общество с ограниченной ответственностью "Вепрь"</t>
  </si>
  <si>
    <t>Краснохолмский МО</t>
  </si>
  <si>
    <t>Тверское областное общественное учреждение охотников и рыболовов "Квант-М"</t>
  </si>
  <si>
    <t>Общество с ограниченной ответственностью "Русская Венеция"</t>
  </si>
  <si>
    <t>Вышневолоцкий ГО</t>
  </si>
  <si>
    <t>Общество с ограниченной ответственностью "Михайловское"</t>
  </si>
  <si>
    <t>Общество с ограниченной ответственностью "Скопа"</t>
  </si>
  <si>
    <t>Общество с ограниченной ответственностью "Оршинский охотничий клуб"</t>
  </si>
  <si>
    <t>Калининский, Конаковский</t>
  </si>
  <si>
    <t>Западнодвинское районное общественное учреждение охотников и рыболовов "Велеса"</t>
  </si>
  <si>
    <t>Западнодвинский МО</t>
  </si>
  <si>
    <t xml:space="preserve">Общество с ограниченной ответственностью "Сезон охоты" </t>
  </si>
  <si>
    <t>Зубцовский, Ржевский</t>
  </si>
  <si>
    <t>Общество с ограниченной ответственностью "Адреапольское охотничье хозяйство"</t>
  </si>
  <si>
    <t>Некоммерческое партнерство "Общество охотников и рыболовов "Якшинское"</t>
  </si>
  <si>
    <t>Общество с ограниченной ответственностью "Русский охотничий клуб"</t>
  </si>
  <si>
    <t xml:space="preserve">Общество с ограниченной ответственностью "С.Б.-2" </t>
  </si>
  <si>
    <t>Общество с ограниченной ответственностью "Залесье"</t>
  </si>
  <si>
    <t>Торжокский район</t>
  </si>
  <si>
    <t>Общество с ограниченной ответственностью "Славянская охота"</t>
  </si>
  <si>
    <t>Общество с ограниченной ответственностью "Дом"</t>
  </si>
  <si>
    <t>Калининский, Торжокский</t>
  </si>
  <si>
    <t>Общество с ограниченной ответственностью "Профиль"</t>
  </si>
  <si>
    <t>Общество с ограниченной ответственностью"Пятницкое"</t>
  </si>
  <si>
    <t>Автономное некомерческое учреждение "Центр охотников и рыболовов "Корожечна"</t>
  </si>
  <si>
    <t>Кашинский ГО</t>
  </si>
  <si>
    <t>Общество с ограниченной ответственностью "Белая усадьба"</t>
  </si>
  <si>
    <t>Общество с ограниченной ответственностью "Лесная гать"</t>
  </si>
  <si>
    <t>Общество с ограниченной ответственностью "Островитовское охотхозяйство"</t>
  </si>
  <si>
    <t>Крестьянское (фермерское) хозяйство "Картошино"</t>
  </si>
  <si>
    <t>Общество с ограниченной ответственностью "Полубратовское охотхозяйство"</t>
  </si>
  <si>
    <t>Общество с ограниченной ответственностью "Спортивно-охотничий клуб "Оршинский"</t>
  </si>
  <si>
    <t xml:space="preserve">Общество с ограниченной ответственностью "Охотресурс" </t>
  </si>
  <si>
    <t>Общество с ограниченной ответственностью "Тандем"</t>
  </si>
  <si>
    <t>Общество с ограниченной ответственностью "Охотничье хозяйство "Туросна"</t>
  </si>
  <si>
    <t>Общество с ограниченной ответственностью "Корус"</t>
  </si>
  <si>
    <t>Межрегиональная общественная организация "Добровольное общество любителей птиц"</t>
  </si>
  <si>
    <t>Максатихинская общественная организация "Районное общество охотников и рыболовов"</t>
  </si>
  <si>
    <t>Общество с ограниченной ответственностью "Ступинское"</t>
  </si>
  <si>
    <t>Нелидовская местная общественная организация "Ключи"</t>
  </si>
  <si>
    <t>Нелидовский ГО</t>
  </si>
  <si>
    <t>Общество с ограниченной ответственностью "Восход"</t>
  </si>
  <si>
    <t>Общество с ограниченной ответственностью "Частная пивоварня "Афанасий"</t>
  </si>
  <si>
    <t>Общество с ограниченной ответственностью "Ветераны разведки - Ватутинки"</t>
  </si>
  <si>
    <t>Общество с ограниченной ответственностью "Узмень"</t>
  </si>
  <si>
    <t>Общество с ограниченной ответственностью "Ручей Стрельный"</t>
  </si>
  <si>
    <t xml:space="preserve"> Общественная организация "Общество охотников и рыболовов" Вышневолоцкого ГО</t>
  </si>
  <si>
    <t>Удомельское районное общественное учреждение охотников и рыболовов "Кезадра"</t>
  </si>
  <si>
    <t>Удомельский ГО</t>
  </si>
  <si>
    <t>Пеновская местная общественная организация охотников "Грылево"</t>
  </si>
  <si>
    <t>Общество с ограниченной ответственностью "Элит-Сервис+"</t>
  </si>
  <si>
    <t xml:space="preserve">Некоммерческое партнерство первичной  организации охотников и рыболовов "ОРДЫНОК" </t>
  </si>
  <si>
    <t>Общество с ограниченной ответственностью "Краснолесье"</t>
  </si>
  <si>
    <t>Региональная общественная организация - Тверское областное общество охотников и рыболовов</t>
  </si>
  <si>
    <t>Тверское региональное общественное учреждение охотников и рыболовов "Межа"</t>
  </si>
  <si>
    <t>Общество с ограниченной ответственностью "Золотая Звезда"</t>
  </si>
  <si>
    <t>Андреапольская районная общественная организация "Общество охотников и рыболовов"</t>
  </si>
  <si>
    <t>Общество с ограниченной ответственностью "Беркут"</t>
  </si>
  <si>
    <t>Общественная организация "Спировское районное общество охотников и рыболовов"</t>
  </si>
  <si>
    <t>Автономная некомерческая организация по развитию и предоставлению услуг в области охоты и рыболовства "Колибри"</t>
  </si>
  <si>
    <t>Тверское областное общественное учреждение охотников и рыболовов "Квант"</t>
  </si>
  <si>
    <t>Общество с ограниченной ответственностью "Руссо-Диз 1"</t>
  </si>
  <si>
    <t>Общество с ограниченной ответственностью "Руссо-Диз 2"</t>
  </si>
  <si>
    <t>Общество с ограниченной ответственностью "Меж транс групп"</t>
  </si>
  <si>
    <t>Фировская местная общественная организация охотников "Шлино"</t>
  </si>
  <si>
    <t>Общество с ограниченной ответственностью "Вектор"</t>
  </si>
  <si>
    <t>Общественная организация Сандовского района "Сандовское районное общество охотников и рыболовов"</t>
  </si>
  <si>
    <t>Сандовский МО</t>
  </si>
  <si>
    <t>Общество с ограниченной ответственностью "Авто-Р"</t>
  </si>
  <si>
    <t>Общество с ограниченной ответственностью "Нестеровское охотхозяйство"</t>
  </si>
  <si>
    <t>Общество с ограниченной ответственностью "Сафари"</t>
  </si>
  <si>
    <t>Общественная организация Оленинское районное общество охотников и рыболовов</t>
  </si>
  <si>
    <t>Автономная некомерческая организация по развитию и предоставлению услуг в области охоты и рыболовств "Дубряне"</t>
  </si>
  <si>
    <t>Общество с ограниченной ответственностью "Раздолье"</t>
  </si>
  <si>
    <t>Общество с ограниченной ответственностью "Гранис"</t>
  </si>
  <si>
    <t>Общество с ограниченной ответственностью "Легион"</t>
  </si>
  <si>
    <t>АО "Тверская охота"</t>
  </si>
  <si>
    <t>Общественная организация охотников и рыболовов "Верхневолжская" Пеновского района</t>
  </si>
  <si>
    <t>Общественная организация "Пеновское районное общество охотников и рыболовов"</t>
  </si>
  <si>
    <t>Лесная местная общественная организация охотников "Добрый бор"</t>
  </si>
  <si>
    <t>Общество с ограниченной ответственностью "Руссо-Диз"</t>
  </si>
  <si>
    <t>Общество с ограниченной ответственностью "Руссо-Диз+"</t>
  </si>
  <si>
    <t>Торопецкая местная общественная организация охотников "Торопа"</t>
  </si>
  <si>
    <t>Общество с ограниченной ответственностью "Батуринское"</t>
  </si>
  <si>
    <t>Общество с ограниченной ответственностью "Юридическое бюро "Содействие"</t>
  </si>
  <si>
    <t>Зубцовская районная общественная организация охотников и рыболовов "Охотник"</t>
  </si>
  <si>
    <t>Общество с ограниченной ответственностью "Охотхозяйство "Покровское"</t>
  </si>
  <si>
    <t>Общество с ограниченной ответственностью "Малиновка"</t>
  </si>
  <si>
    <t>Ассоциация охотников и рыболовов "Зурбаган"</t>
  </si>
  <si>
    <t>Федеральное государственное бюджетное учреждение "Государственное опытное охотничье хозяйство "Медведица"</t>
  </si>
  <si>
    <t xml:space="preserve">Общественная организация "Конаковское районное общество охотников и рыболовов"  </t>
  </si>
  <si>
    <t>Пеновская местная общественная организация охотников "Мизиновское"</t>
  </si>
  <si>
    <t>Местная общественная организация охотников и рыболовов Вышневолоцкого района Тверской области "Белавинская"</t>
  </si>
  <si>
    <t>Максатихинская местная общественная организация охотников "Добрынинское"</t>
  </si>
  <si>
    <t>Ассоциация "Агентство экологической безопасности"</t>
  </si>
  <si>
    <t>Общество с ограниченной ответственностью "Кувшинки"</t>
  </si>
  <si>
    <t>Общество с ограниченной ответственностью "Охотничье хозяйство Старо-Торопское"</t>
  </si>
  <si>
    <t>Краснохолмская районная общественная организация "Общество охотников и рыболовов" Тверского областного общества охотников и рыболовов</t>
  </si>
  <si>
    <t>Западнодвинское районное общественное учреждение охотников и рыболовов "Ильинское"</t>
  </si>
  <si>
    <t xml:space="preserve"> Региональная общественная организация охотников и рыболовов "Западная Двина" </t>
  </si>
  <si>
    <t>Общественная организация Лихославльского района "Лихославльское районное общество охотников и рыболовов"</t>
  </si>
  <si>
    <t>Общество с ограниченной ответственностью "Охотник"</t>
  </si>
  <si>
    <t>Общество с ограниченной ответственностью "Русская охота"</t>
  </si>
  <si>
    <t>Кувшиновская общественная организация "Районное общество охотников и рыболовов"</t>
  </si>
  <si>
    <t>Общественная организация Удомельского районного общества охотников и рыболовов</t>
  </si>
  <si>
    <t>Тверское областное общественное учреждение охотников и рыболовов "Квант - Удомля"</t>
  </si>
  <si>
    <t>Общество с ограниченной ответственностью "Белка"</t>
  </si>
  <si>
    <t>Общество с ограниченной ответственностью "Охотничье хозяйство "Шолоховское"</t>
  </si>
  <si>
    <t>Общество с ограниченной ответственностью "Цна"</t>
  </si>
  <si>
    <t>Общественная организация Рамешковского района "Рамешковское районное общество охотников и рыболовов"</t>
  </si>
  <si>
    <t>Общественная организация Осташковское районное общество охотников и рыболовов</t>
  </si>
  <si>
    <t>Осташковский ГО</t>
  </si>
  <si>
    <t>Общество с ограниченной ответственностью "Охотхозяйство "Колкуново"</t>
  </si>
  <si>
    <t>Военно-охотничье общество - общероссийская спортивная общественная организация</t>
  </si>
  <si>
    <t xml:space="preserve">Общество с ограниченной ответственностью "Охотничье-рыболовное хозяйство "Калининское"      </t>
  </si>
  <si>
    <t>Общественная организация - "Селижаровское районное общество охотников и рыболовов"</t>
  </si>
  <si>
    <t>Селижаровский МО</t>
  </si>
  <si>
    <t>Местная общественная организация охотников и рыболовов Калининского района Тверской области "Тургиновское"</t>
  </si>
  <si>
    <t>Общество с ограниченной ответственностью "Лесная поляна"</t>
  </si>
  <si>
    <t>Общество с ограниченной ответственностью "Дубки"</t>
  </si>
  <si>
    <t>Крестьянское (фермерское) хозяйство "Воскресенское"</t>
  </si>
  <si>
    <t>АНО "Мастер"</t>
  </si>
  <si>
    <t>Общество с ограниченной ответственностью "Медведь"</t>
  </si>
  <si>
    <t xml:space="preserve">Ржевская общественная организация  "Общество охотников и рыболовов" </t>
  </si>
  <si>
    <t>Сандовская местная общественная организация охотников "Заречье"</t>
  </si>
  <si>
    <t>Селижаровская местная общественная организация охотников "Холм"</t>
  </si>
  <si>
    <t>Тверская региональная общественная организация охотников "Егеръ"</t>
  </si>
  <si>
    <t>Пеновская местная общественная организация охотников "Заборское"</t>
  </si>
  <si>
    <t>Общественная организация Калязинское районное общество охотников и рыболовов</t>
  </si>
  <si>
    <t>Общество с ограниченной ответственностью "Диана"</t>
  </si>
  <si>
    <t>Общество с ограниченной ответственностью "Гришкино"</t>
  </si>
  <si>
    <t>Общественная организация Нелидовского района "Общество охотников и рыболовов"</t>
  </si>
  <si>
    <t>Общественная организация Бельского района "Бельское районное общество охотников и рыболовов"</t>
  </si>
  <si>
    <t>Общество с ограниченной ответственностью "Венатор"</t>
  </si>
  <si>
    <t>Местная общественная организация Кимрское районное общество охотников и рыболовов</t>
  </si>
  <si>
    <t>Общество с ограниченной ответственностью "Крестьянское хозяйство "Славяне"</t>
  </si>
  <si>
    <t>Общество с ограниченной ответственностью "Верхнешошенское"</t>
  </si>
  <si>
    <t>Общественная организация "Торжокское районное общество охотников и рыболовов"</t>
  </si>
  <si>
    <t>Общество с ограниченой ответственностью "Мелеча"</t>
  </si>
  <si>
    <t>Молоковская местная общественная организация охотников "Покровское"</t>
  </si>
  <si>
    <t>Общественная организация Молоковского района "Молоковское районное общество охотников и рыболовов"</t>
  </si>
  <si>
    <t>Общественная организация "Кесовогорское районное общество охотников и рыболовов"</t>
  </si>
  <si>
    <t>Некоммерческое партнерство "Спортивно-рыболовный клуб "Зуевка"</t>
  </si>
  <si>
    <t xml:space="preserve">Общество с ограниченной ответственностью "Дубакинское"  </t>
  </si>
  <si>
    <t>Общество с ограниченной ответственностью "Осуга"</t>
  </si>
  <si>
    <t>Акционерное общество "Агрофирма Дмитрова Гора"</t>
  </si>
  <si>
    <t>Федеральное государственное бюджетное учреждение "Государственное опытное охотничье хозяйство "Селигер"</t>
  </si>
  <si>
    <t xml:space="preserve">Тверская региональная Общественная Организация "Общество охотников и рыболовов "Медведица" </t>
  </si>
  <si>
    <t>Общественная организация Лесного района "Районное общество охотников и рыболовов"</t>
  </si>
  <si>
    <t>Андреапольская местная общественная организация охотников "Величковское"</t>
  </si>
  <si>
    <t>Федеральное государственное бюджетное учреждение "Безбородовское государственное опытное охотничье хозяйство"</t>
  </si>
  <si>
    <t xml:space="preserve">Общество с ограниченной ответственностью "Возрождение" </t>
  </si>
  <si>
    <t>Некоммерческое партнерство "Научно-производственная лаборатория дичеразведения и организации охот"</t>
  </si>
  <si>
    <t>Общество с ограниченной ответственностью "Губернский охотник"</t>
  </si>
  <si>
    <t>Автономная некоммерческая организация охотников и рыболовов "Ворчала"</t>
  </si>
  <si>
    <t>Общество с ограниченной ответственностью "Опос"</t>
  </si>
  <si>
    <t>Общество с ограниченной ответственностью "Тверь - Сафари"</t>
  </si>
  <si>
    <t>Автономная некоммерческая организация охотников и рыболовов "Берново"</t>
  </si>
  <si>
    <t>Общество с ограниченной ответственностью "Волжские просторы"</t>
  </si>
  <si>
    <t>Общество с ограниченной ответственностью "Промысловое охотничье-рыболовное предприятие "Мец"</t>
  </si>
  <si>
    <t>Кашинская районная общественная организация охотников и рыболовов</t>
  </si>
  <si>
    <t>Некоммерческое партнерство "Спортивно-охотничий клуб "Румелко-Спортинг"</t>
  </si>
  <si>
    <t xml:space="preserve">Тверское областное общественное учреждение охотников и рыболовов "Коша" </t>
  </si>
  <si>
    <t>Акционерное общество "Строительная фирма "Сапсан"</t>
  </si>
  <si>
    <t>Торопецкая местная общественная организация охотников "Волок"</t>
  </si>
  <si>
    <t>Общественная организация "Старицкое районное общество охотников и рыболовов"</t>
  </si>
  <si>
    <t>Общество с ограниченной ответственностью "Хубертус"</t>
  </si>
  <si>
    <t>Общество с ограниченной ответственностью "Большая Медведица"</t>
  </si>
  <si>
    <t>Тверское областное общественное учреждение охотников и рыболовов "Русь"</t>
  </si>
  <si>
    <t>Пеновская местная общественная организация охотников "Домашевское"</t>
  </si>
  <si>
    <t>Общество с ограниченной ответственностью "Канадаспецтехнострой"</t>
  </si>
  <si>
    <t>Межрегиональная спортивно-общественная организация - Военно-охотничье общество военнослужащих и ветеранов военной службы</t>
  </si>
  <si>
    <t>Общество с ограниченной ответственностью "Зилант"</t>
  </si>
  <si>
    <t xml:space="preserve"> Жарковская районная общественная организация охотников и рыболовов "Щучье озеро"</t>
  </si>
  <si>
    <t>Общество с ограниченной ответственностью "Заря"</t>
  </si>
  <si>
    <t>Общество с ограниченной ответственностью "Волга-Мста-Сервис"</t>
  </si>
  <si>
    <t>Общедоступные охотничьи угодья</t>
  </si>
  <si>
    <t>Тверская областная общественная организация охотников и рыболовов "Ферязкино"</t>
  </si>
  <si>
    <t>Примечание: Итоговая численность оленя благородного в проекте лимита включает только численности оленя благородного на территориях, на которых устанавливаются квоты добычи</t>
  </si>
  <si>
    <t>№ п/п</t>
  </si>
  <si>
    <t>Наименование муниципальных образований (районы, округа), охотничьих угодий, иных территорий</t>
  </si>
  <si>
    <t>Городской округ</t>
  </si>
  <si>
    <t>Численность, особей</t>
  </si>
  <si>
    <t>Квота, сообей</t>
  </si>
  <si>
    <t>Выдра</t>
  </si>
  <si>
    <t>Барсук</t>
  </si>
  <si>
    <t>Олень пятнистый</t>
  </si>
  <si>
    <t>Нелидовская местная общественная организация охотников "Подлесье"</t>
  </si>
  <si>
    <t xml:space="preserve"> Министр природных ресурсов и экологии Тверской области</t>
  </si>
  <si>
    <t>% от численности</t>
  </si>
  <si>
    <t>Министр природных ресурсов и экологии Тверской области</t>
  </si>
  <si>
    <t>2023 - 2024 г.</t>
  </si>
  <si>
    <t>Общество с ограниченной ответственностью «Эскорт-В»</t>
  </si>
  <si>
    <t>НП «Дипломатический охотничий клуб»</t>
  </si>
  <si>
    <t xml:space="preserve">Пеновская местная общественная организация охотников «Грылёво» </t>
  </si>
  <si>
    <t>Общество с ограниченной ответственностью «Природа»</t>
  </si>
  <si>
    <t xml:space="preserve"> Жарковское районное общественное учреждение охотников и рыболовов «Межа-М»</t>
  </si>
  <si>
    <t>Общество с ограниченной ответственностью «Тверской охотник»</t>
  </si>
  <si>
    <t>Общество с ограниченной ответственностью «Гранис»</t>
  </si>
  <si>
    <t>Общество с ограниченной ответственностью «Ветераны разведки−Ватутинки»</t>
  </si>
  <si>
    <t>НП ОК «Медвежий угол»</t>
  </si>
  <si>
    <t>Ассоциация «Охотничий клуб "Воспроизводство»</t>
  </si>
  <si>
    <t>Общество с ограниченной ответственностью «Дубакинское»</t>
  </si>
  <si>
    <t>Общество с ограниченной ответственностью «Скопа»</t>
  </si>
  <si>
    <t>Общество с ограниченной ответственностью «Рождественское охотхозяйство»</t>
  </si>
  <si>
    <t>НП «Союз ветеранов спецслужб и спецподразделений»</t>
  </si>
  <si>
    <t>Примечание: Итоговая численность лося в проекте лимита включает только численность лося на территориях, на которых устанавливаются квоты добычи</t>
  </si>
  <si>
    <t>Примечание: Итоговая численность лани европейской в проекте лимита включает только численность лося на территориях, на которых устанавливаются квоты добычи</t>
  </si>
  <si>
    <t>Лань европейская</t>
  </si>
  <si>
    <t>Медведь бурый</t>
  </si>
  <si>
    <t>Примечание: Итоговая численность оленя петнистого в проекте лимита включает только численности оленя пятнистого на территориях, на которых устанавливаются квоты добычи</t>
  </si>
  <si>
    <t>1 особь в целях научно-исследовательской деятельности</t>
  </si>
  <si>
    <t>4 особи в целях научно-исследовательской деятельности</t>
  </si>
  <si>
    <t>3 особи в целях научно-исследовательской деятельности</t>
  </si>
  <si>
    <t>Бежецкий МО</t>
  </si>
  <si>
    <t>Бельский МО</t>
  </si>
  <si>
    <t>Жарковский МО</t>
  </si>
  <si>
    <t>Зубцовский МО</t>
  </si>
  <si>
    <t>Калязинский МО</t>
  </si>
  <si>
    <t>Кесовогорский МО</t>
  </si>
  <si>
    <t>Кимрский МО</t>
  </si>
  <si>
    <t>Лихославльский МО</t>
  </si>
  <si>
    <t>Максатихинский МО</t>
  </si>
  <si>
    <t>Молоковский МО</t>
  </si>
  <si>
    <t>Рамешковский МО</t>
  </si>
  <si>
    <t>Ржевский МО</t>
  </si>
  <si>
    <t>Сонковский МО</t>
  </si>
  <si>
    <t>Спировский МО</t>
  </si>
  <si>
    <t>Старицкий МО</t>
  </si>
  <si>
    <t>Торопецкий МО</t>
  </si>
  <si>
    <t>Фировский МО</t>
  </si>
  <si>
    <t>Жарковский муниципальный МО</t>
  </si>
  <si>
    <t>Площадь охотничьих угодий, иной территории, на которую определялась численность вида охотничьих ресурсов, тыс. га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</si>
  <si>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 га площади охотничьих угодий, на которую определялась численность данного вида охотничьих ресурсов)</t>
  </si>
  <si>
    <t>Военно-охотничье общество - общероссийская спортивная общественная организация (охотхозяйство "Тверецкое")</t>
  </si>
  <si>
    <t>Военно-охотничье общество - общероссийская спортивная общественная организация (охотхозяйство "Рютинское")</t>
  </si>
  <si>
    <t>Военно-охотничье общество - общероссийская спортивная общественная организация (охотхозяйство "Шитовское")</t>
  </si>
  <si>
    <t>Военно-охотничье общество - общероссийская спортивная общественная организация (охотхозяйство "Скнятинское")</t>
  </si>
  <si>
    <t>Тверская региональная общественная организация охотников «Егеръ» (о/х "Ивановское")</t>
  </si>
  <si>
    <t>Тверская региональная общественная организация охотников «Егеръ» (о/х Северный Холм")</t>
  </si>
  <si>
    <t xml:space="preserve">                   Косуля европейская</t>
  </si>
  <si>
    <t>Министерство природных ресурсов и экологии Тверской области</t>
  </si>
  <si>
    <t>Общество с ограниченной ответственностью "Устье"</t>
  </si>
  <si>
    <t>Общество с ограниченной ответственностью "Сатурн"</t>
  </si>
  <si>
    <t>Общество с ограниченной ответственностью «опытное охотничье хозяйство Безбородово»</t>
  </si>
  <si>
    <t>Конаковский МО</t>
  </si>
  <si>
    <t>Общество с ограниченной ответственностью «опытное охотничье хозяйство Торжокское»</t>
  </si>
  <si>
    <t>Общество с ограниченной ответственностью "СиБОСС-Охота"</t>
  </si>
  <si>
    <t>Молоковская местная общественная организация охотников «Коромыслово»</t>
  </si>
  <si>
    <t>на период с 1 августа 2024 г. до 1 августа 2025 г.</t>
  </si>
  <si>
    <t>2024 - 2025 г.</t>
  </si>
  <si>
    <t>С.С. Кольцов</t>
  </si>
  <si>
    <t>Бологовский МО</t>
  </si>
  <si>
    <t>Бежецкий МО, Кашинский ГО, Кесовогорский МО, Кимрский МО, Рамешковский МО</t>
  </si>
  <si>
    <t>Калининский, Конаковский МО</t>
  </si>
  <si>
    <t>Калининский МО, Торжокский район</t>
  </si>
  <si>
    <t>Калининский, Лихославльский МО</t>
  </si>
  <si>
    <t>Калининский МО</t>
  </si>
  <si>
    <t>Бежецкий  Кесовогорский  Сонковский МО</t>
  </si>
  <si>
    <t>Бельский МО, Нелидовский ГО</t>
  </si>
  <si>
    <t xml:space="preserve"> Жарковская МОная общественная организация охотников и рыболовов "Щучье озеро"</t>
  </si>
  <si>
    <t>Калининский МО, Лихославльский МО</t>
  </si>
  <si>
    <t>Калининский МО, Кимрский МО, Рамешковский МО</t>
  </si>
  <si>
    <t>Калининский МО, Лихославльский МО, Рамешковский МО</t>
  </si>
  <si>
    <t>Калязинский МО, Кашинский ГО, Кимрский МО</t>
  </si>
  <si>
    <t>Кувшиновский МО</t>
  </si>
  <si>
    <t>Общественная организация "Торжокское МОное общество охотников и рыболовов"</t>
  </si>
  <si>
    <t>Торжокский МО</t>
  </si>
  <si>
    <t>Наименование муниципальных образований (МОы, округа)</t>
  </si>
  <si>
    <t>Бежецкий  Кесовогорский  Сонковский МОы</t>
  </si>
  <si>
    <t>Местная общественная организация охотников и рыболовов Калининского МОа Тверской области "Тургиново"</t>
  </si>
  <si>
    <t>Калининский, Торжокский МОы</t>
  </si>
  <si>
    <t>Местная общественная организация охотников и рыболовов Калининского МОа Тверской области "Тургиновское"</t>
  </si>
  <si>
    <t>Калининский, Старицкий МО</t>
  </si>
  <si>
    <t>Зубцовский, Ржевский МО</t>
  </si>
  <si>
    <t>Калининский муниципальный МО</t>
  </si>
  <si>
    <t>Калининский муниципальный МО, Конаковский муниципальный МО</t>
  </si>
  <si>
    <t>Максатихинская общественная организация "районное общество охотников и рыболовов"</t>
  </si>
  <si>
    <t>Калининский, Торжокский МО</t>
  </si>
  <si>
    <t xml:space="preserve"> Жарковское районное общественное учреждение охотников и рыболовов "Межа-М"</t>
  </si>
  <si>
    <t>Кувшиновская общественная организация "районное общество охотников и рыболовов"</t>
  </si>
  <si>
    <t>Общественная организация Лесного района "районное общество охотников и рыболовов"</t>
  </si>
  <si>
    <t>Общественная организация районлоковского района "районлоковское районное общество охотников и рыболовов"</t>
  </si>
  <si>
    <t>районлоковская местная общественная организация охотников "Белое болото"</t>
  </si>
  <si>
    <t>районлоковская местная общественная организация охотников "Покровское"</t>
  </si>
  <si>
    <t>районлоковская местная общественная организация охотников «Коромыслово»</t>
  </si>
  <si>
    <t>Пеновская местная общественная организация охотников "районшары"</t>
  </si>
  <si>
    <t>Максимально возрайонжная квота (объем) добычи, особей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</si>
</sst>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4" fillId="0" borderId="0"/>
    <xf numFmtId="0" fontId="22" fillId="0" borderId="0"/>
  </cellStyleXfs>
  <cellXfs count="291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/>
    <xf numFmtId="1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Alignment="1">
      <alignment horizontal="left" vertical="center"/>
    </xf>
    <xf numFmtId="0" fontId="2" fillId="0" borderId="0" xfId="0" applyFont="1" applyFill="1" applyBorder="1"/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/>
    <xf numFmtId="164" fontId="9" fillId="2" borderId="0" xfId="0" applyNumberFormat="1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/>
    <xf numFmtId="0" fontId="0" fillId="0" borderId="12" xfId="0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13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2" fillId="0" borderId="13" xfId="0" applyFont="1" applyFill="1" applyBorder="1"/>
    <xf numFmtId="1" fontId="1" fillId="3" borderId="1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Alignment="1">
      <alignment horizontal="left" vertical="center"/>
    </xf>
    <xf numFmtId="1" fontId="6" fillId="3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wrapText="1"/>
    </xf>
    <xf numFmtId="2" fontId="9" fillId="3" borderId="0" xfId="0" applyNumberFormat="1" applyFont="1" applyFill="1" applyAlignment="1">
      <alignment horizontal="left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0" fillId="0" borderId="5" xfId="0" applyBorder="1"/>
    <xf numFmtId="0" fontId="0" fillId="0" borderId="4" xfId="0" applyBorder="1"/>
    <xf numFmtId="0" fontId="1" fillId="0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2" fillId="3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/>
    <xf numFmtId="1" fontId="0" fillId="0" borderId="0" xfId="0" applyNumberFormat="1"/>
    <xf numFmtId="164" fontId="1" fillId="9" borderId="1" xfId="0" applyNumberFormat="1" applyFont="1" applyFill="1" applyBorder="1" applyAlignment="1">
      <alignment horizontal="center" vertical="center" wrapText="1"/>
    </xf>
    <xf numFmtId="0" fontId="1" fillId="9" borderId="0" xfId="0" applyFont="1" applyFill="1"/>
    <xf numFmtId="0" fontId="9" fillId="9" borderId="0" xfId="0" applyFont="1" applyFill="1" applyAlignment="1">
      <alignment horizontal="center"/>
    </xf>
    <xf numFmtId="0" fontId="1" fillId="9" borderId="11" xfId="0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/>
    </xf>
    <xf numFmtId="1" fontId="6" fillId="9" borderId="0" xfId="0" applyNumberFormat="1" applyFont="1" applyFill="1" applyBorder="1" applyAlignment="1">
      <alignment horizontal="center" vertical="center"/>
    </xf>
    <xf numFmtId="0" fontId="2" fillId="9" borderId="0" xfId="0" applyFont="1" applyFill="1"/>
    <xf numFmtId="2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 vertical="center" wrapText="1"/>
    </xf>
    <xf numFmtId="1" fontId="2" fillId="9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/>
    </xf>
    <xf numFmtId="0" fontId="2" fillId="9" borderId="0" xfId="3" applyFont="1" applyFill="1" applyBorder="1"/>
    <xf numFmtId="0" fontId="2" fillId="0" borderId="0" xfId="3" applyFont="1" applyFill="1" applyBorder="1"/>
    <xf numFmtId="0" fontId="2" fillId="0" borderId="0" xfId="3" applyFont="1" applyFill="1"/>
    <xf numFmtId="0" fontId="3" fillId="9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9" xfId="3" applyFont="1" applyFill="1" applyBorder="1" applyAlignment="1">
      <alignment horizontal="center"/>
    </xf>
    <xf numFmtId="0" fontId="1" fillId="0" borderId="7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textRotation="90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3" fillId="9" borderId="0" xfId="3" applyFont="1" applyFill="1" applyBorder="1" applyAlignment="1">
      <alignment horizontal="center" textRotation="90" wrapText="1"/>
    </xf>
    <xf numFmtId="0" fontId="2" fillId="0" borderId="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/>
    </xf>
    <xf numFmtId="2" fontId="2" fillId="0" borderId="5" xfId="3" applyNumberFormat="1" applyFont="1" applyFill="1" applyBorder="1" applyAlignment="1">
      <alignment horizontal="center" vertical="center" wrapText="1"/>
    </xf>
    <xf numFmtId="1" fontId="2" fillId="0" borderId="13" xfId="3" applyNumberFormat="1" applyFont="1" applyFill="1" applyBorder="1" applyAlignment="1">
      <alignment horizontal="center" vertical="center"/>
    </xf>
    <xf numFmtId="2" fontId="2" fillId="0" borderId="1" xfId="3" applyNumberFormat="1" applyFont="1" applyFill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center" vertical="center" wrapText="1"/>
    </xf>
    <xf numFmtId="164" fontId="2" fillId="3" borderId="1" xfId="3" applyNumberFormat="1" applyFont="1" applyFill="1" applyBorder="1" applyAlignment="1">
      <alignment horizontal="center" vertical="center"/>
    </xf>
    <xf numFmtId="164" fontId="2" fillId="9" borderId="0" xfId="3" applyNumberFormat="1" applyFont="1" applyFill="1" applyBorder="1" applyAlignment="1">
      <alignment horizontal="center"/>
    </xf>
    <xf numFmtId="1" fontId="2" fillId="0" borderId="0" xfId="3" applyNumberFormat="1" applyFont="1" applyFill="1" applyBorder="1" applyAlignment="1">
      <alignment horizontal="center"/>
    </xf>
    <xf numFmtId="0" fontId="1" fillId="0" borderId="14" xfId="3" applyNumberFormat="1" applyFont="1" applyBorder="1" applyAlignment="1">
      <alignment horizontal="center" vertical="center" wrapText="1"/>
    </xf>
    <xf numFmtId="1" fontId="2" fillId="0" borderId="6" xfId="3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center" vertical="center" wrapText="1"/>
    </xf>
    <xf numFmtId="2" fontId="2" fillId="9" borderId="1" xfId="3" applyNumberFormat="1" applyFont="1" applyFill="1" applyBorder="1" applyAlignment="1">
      <alignment horizontal="center" vertical="center"/>
    </xf>
    <xf numFmtId="1" fontId="2" fillId="9" borderId="1" xfId="3" applyNumberFormat="1" applyFont="1" applyFill="1" applyBorder="1" applyAlignment="1">
      <alignment horizontal="center" vertical="center" wrapText="1"/>
    </xf>
    <xf numFmtId="2" fontId="1" fillId="0" borderId="12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0" fontId="3" fillId="0" borderId="5" xfId="3" applyFont="1" applyFill="1" applyBorder="1" applyAlignment="1">
      <alignment vertical="top" wrapText="1"/>
    </xf>
    <xf numFmtId="164" fontId="2" fillId="0" borderId="1" xfId="3" applyNumberFormat="1" applyFont="1" applyFill="1" applyBorder="1" applyAlignment="1">
      <alignment horizontal="center" wrapText="1"/>
    </xf>
    <xf numFmtId="1" fontId="3" fillId="0" borderId="1" xfId="3" applyNumberFormat="1" applyFont="1" applyFill="1" applyBorder="1" applyAlignment="1">
      <alignment horizontal="center" wrapText="1"/>
    </xf>
    <xf numFmtId="1" fontId="3" fillId="0" borderId="13" xfId="3" applyNumberFormat="1" applyFont="1" applyFill="1" applyBorder="1" applyAlignment="1">
      <alignment horizontal="center" wrapText="1"/>
    </xf>
    <xf numFmtId="2" fontId="3" fillId="0" borderId="1" xfId="3" applyNumberFormat="1" applyFont="1" applyFill="1" applyBorder="1" applyAlignment="1">
      <alignment horizontal="center"/>
    </xf>
    <xf numFmtId="1" fontId="3" fillId="0" borderId="1" xfId="3" applyNumberFormat="1" applyFont="1" applyFill="1" applyBorder="1" applyAlignment="1">
      <alignment horizontal="center"/>
    </xf>
    <xf numFmtId="1" fontId="2" fillId="9" borderId="0" xfId="3" applyNumberFormat="1" applyFont="1" applyFill="1" applyBorder="1" applyAlignment="1">
      <alignment horizontal="center"/>
    </xf>
    <xf numFmtId="1" fontId="2" fillId="0" borderId="0" xfId="3" applyNumberFormat="1" applyFont="1" applyFill="1" applyBorder="1" applyAlignment="1">
      <alignment horizontal="center" wrapText="1"/>
    </xf>
    <xf numFmtId="0" fontId="5" fillId="0" borderId="0" xfId="3" applyFont="1" applyFill="1"/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3" borderId="23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/>
    </xf>
    <xf numFmtId="0" fontId="4" fillId="0" borderId="9" xfId="3" applyFont="1" applyFill="1" applyBorder="1" applyAlignment="1">
      <alignment horizontal="center"/>
    </xf>
    <xf numFmtId="0" fontId="2" fillId="0" borderId="16" xfId="3" applyFont="1" applyFill="1" applyBorder="1" applyAlignment="1">
      <alignment horizontal="center"/>
    </xf>
    <xf numFmtId="0" fontId="3" fillId="0" borderId="9" xfId="3" applyFont="1" applyFill="1" applyBorder="1" applyAlignment="1">
      <alignment horizontal="center"/>
    </xf>
    <xf numFmtId="0" fontId="1" fillId="0" borderId="32" xfId="3" applyFont="1" applyFill="1" applyBorder="1" applyAlignment="1">
      <alignment horizontal="center" vertical="center" wrapText="1"/>
    </xf>
    <xf numFmtId="0" fontId="1" fillId="0" borderId="30" xfId="3" applyFont="1" applyFill="1" applyBorder="1" applyAlignment="1">
      <alignment horizontal="center" vertical="center" wrapText="1"/>
    </xf>
    <xf numFmtId="0" fontId="1" fillId="0" borderId="31" xfId="3" applyFont="1" applyFill="1" applyBorder="1" applyAlignment="1">
      <alignment horizontal="center" vertical="center" wrapText="1"/>
    </xf>
    <xf numFmtId="0" fontId="1" fillId="0" borderId="33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 wrapText="1"/>
    </xf>
    <xf numFmtId="0" fontId="1" fillId="0" borderId="23" xfId="3" applyFont="1" applyFill="1" applyBorder="1" applyAlignment="1">
      <alignment horizontal="center" vertical="center" wrapText="1"/>
    </xf>
    <xf numFmtId="0" fontId="1" fillId="0" borderId="17" xfId="3" applyFont="1" applyFill="1" applyBorder="1" applyAlignment="1">
      <alignment horizontal="center" vertical="center" wrapText="1"/>
    </xf>
    <xf numFmtId="0" fontId="1" fillId="0" borderId="18" xfId="3" applyFont="1" applyFill="1" applyBorder="1" applyAlignment="1">
      <alignment horizontal="center" vertical="center" wrapText="1"/>
    </xf>
    <xf numFmtId="0" fontId="1" fillId="0" borderId="28" xfId="3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 wrapText="1"/>
    </xf>
    <xf numFmtId="0" fontId="1" fillId="0" borderId="20" xfId="3" applyFont="1" applyFill="1" applyBorder="1" applyAlignment="1">
      <alignment horizontal="center" vertical="center" wrapText="1"/>
    </xf>
    <xf numFmtId="0" fontId="1" fillId="0" borderId="21" xfId="3" applyFont="1" applyFill="1" applyBorder="1" applyAlignment="1">
      <alignment horizontal="center" vertical="center" wrapText="1"/>
    </xf>
    <xf numFmtId="0" fontId="1" fillId="0" borderId="19" xfId="3" applyFont="1" applyFill="1" applyBorder="1" applyAlignment="1">
      <alignment horizontal="center" vertical="center" wrapText="1"/>
    </xf>
    <xf numFmtId="0" fontId="1" fillId="0" borderId="16" xfId="3" applyFont="1" applyFill="1" applyBorder="1" applyAlignment="1">
      <alignment horizontal="center" vertical="center" wrapText="1"/>
    </xf>
    <xf numFmtId="0" fontId="1" fillId="0" borderId="7" xfId="3" applyFont="1" applyFill="1" applyBorder="1" applyAlignment="1">
      <alignment horizontal="center" vertical="center" wrapText="1"/>
    </xf>
    <xf numFmtId="0" fontId="1" fillId="0" borderId="24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22" xfId="3" applyFont="1" applyFill="1" applyBorder="1" applyAlignment="1">
      <alignment horizontal="center" vertical="center" wrapText="1"/>
    </xf>
    <xf numFmtId="0" fontId="1" fillId="9" borderId="0" xfId="3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wrapText="1"/>
    </xf>
    <xf numFmtId="0" fontId="10" fillId="0" borderId="0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top" wrapText="1"/>
    </xf>
    <xf numFmtId="1" fontId="4" fillId="0" borderId="0" xfId="3" applyNumberFormat="1" applyFont="1" applyFill="1" applyBorder="1" applyAlignment="1">
      <alignment horizontal="right" vertical="center"/>
    </xf>
    <xf numFmtId="0" fontId="1" fillId="0" borderId="26" xfId="3" applyFont="1" applyFill="1" applyBorder="1" applyAlignment="1">
      <alignment horizontal="center" vertical="center" wrapText="1"/>
    </xf>
    <xf numFmtId="0" fontId="1" fillId="0" borderId="34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2 2" xfId="3"/>
    <cellStyle name="Обычный_Лист1" xfId="2"/>
  </cellStyles>
  <dxfs count="55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264"/>
  <sheetViews>
    <sheetView tabSelected="1" zoomScale="60" zoomScaleNormal="60" workbookViewId="0">
      <pane xSplit="9" ySplit="13" topLeftCell="J250" activePane="bottomRight" state="frozen"/>
      <selection pane="topRight" activeCell="L1" sqref="L1"/>
      <selection pane="bottomLeft" activeCell="A14" sqref="A14"/>
      <selection pane="bottomRight" activeCell="W239" sqref="W239"/>
    </sheetView>
  </sheetViews>
  <sheetFormatPr defaultRowHeight="15" x14ac:dyDescent="0.25"/>
  <cols>
    <col min="2" max="2" width="25.85546875" customWidth="1"/>
    <col min="3" max="3" width="20" customWidth="1"/>
    <col min="4" max="4" width="30.140625" customWidth="1"/>
    <col min="6" max="6" width="10.28515625" customWidth="1"/>
    <col min="7" max="7" width="20.7109375" customWidth="1"/>
    <col min="16" max="16" width="9.140625" style="60"/>
    <col min="21" max="21" width="9.140625" style="60"/>
    <col min="22" max="22" width="11" customWidth="1"/>
    <col min="23" max="23" width="9.140625" style="60"/>
    <col min="25" max="25" width="9.140625" style="121"/>
    <col min="26" max="26" width="14.140625" bestFit="1" customWidth="1"/>
    <col min="31" max="31" width="10.28515625" customWidth="1"/>
  </cols>
  <sheetData>
    <row r="1" spans="1:117" ht="18.75" x14ac:dyDescent="0.3">
      <c r="A1" s="216" t="s">
        <v>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6"/>
    </row>
    <row r="2" spans="1:117" ht="18.75" x14ac:dyDescent="0.3">
      <c r="A2" s="217" t="s">
        <v>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6"/>
    </row>
    <row r="3" spans="1:117" ht="15.75" x14ac:dyDescent="0.25">
      <c r="A3" s="218" t="s">
        <v>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6"/>
    </row>
    <row r="4" spans="1:117" ht="18.75" x14ac:dyDescent="0.3">
      <c r="A4" s="217" t="s">
        <v>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6"/>
    </row>
    <row r="5" spans="1:117" ht="15.75" x14ac:dyDescent="0.25">
      <c r="A5" s="218" t="s">
        <v>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6"/>
    </row>
    <row r="6" spans="1:117" ht="18.75" x14ac:dyDescent="0.3">
      <c r="A6" s="216" t="s">
        <v>302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</row>
    <row r="7" spans="1:117" ht="19.5" thickBot="1" x14ac:dyDescent="0.3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72"/>
      <c r="Q7" s="38"/>
      <c r="R7" s="38"/>
      <c r="S7" s="38"/>
      <c r="T7" s="38"/>
      <c r="U7" s="72"/>
      <c r="V7" s="38"/>
      <c r="W7" s="71"/>
      <c r="X7" s="38"/>
      <c r="Y7" s="38"/>
      <c r="Z7" s="38"/>
      <c r="AA7" s="38"/>
      <c r="AB7" s="38"/>
      <c r="AC7" s="38"/>
      <c r="AD7" s="38"/>
      <c r="AE7" s="38"/>
      <c r="AF7" s="6"/>
    </row>
    <row r="8" spans="1:117" ht="16.5" customHeight="1" thickBot="1" x14ac:dyDescent="0.3">
      <c r="A8" s="213" t="s">
        <v>11</v>
      </c>
      <c r="B8" s="213" t="s">
        <v>31</v>
      </c>
      <c r="C8" s="213" t="s">
        <v>30</v>
      </c>
      <c r="D8" s="213" t="s">
        <v>285</v>
      </c>
      <c r="E8" s="219" t="s">
        <v>12</v>
      </c>
      <c r="F8" s="220"/>
      <c r="G8" s="213" t="s">
        <v>286</v>
      </c>
      <c r="H8" s="210" t="s">
        <v>13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2"/>
      <c r="W8" s="210" t="s">
        <v>14</v>
      </c>
      <c r="X8" s="211"/>
      <c r="Y8" s="211"/>
      <c r="Z8" s="211"/>
      <c r="AA8" s="211"/>
      <c r="AB8" s="211"/>
      <c r="AC8" s="211"/>
      <c r="AD8" s="211"/>
      <c r="AE8" s="211"/>
      <c r="AF8" s="212"/>
    </row>
    <row r="9" spans="1:117" ht="99" customHeight="1" thickBot="1" x14ac:dyDescent="0.3">
      <c r="A9" s="214"/>
      <c r="B9" s="214"/>
      <c r="C9" s="214"/>
      <c r="D9" s="214"/>
      <c r="E9" s="221"/>
      <c r="F9" s="222"/>
      <c r="G9" s="214"/>
      <c r="H9" s="210" t="s">
        <v>15</v>
      </c>
      <c r="I9" s="211"/>
      <c r="J9" s="211"/>
      <c r="K9" s="211"/>
      <c r="L9" s="211"/>
      <c r="M9" s="211"/>
      <c r="N9" s="211"/>
      <c r="O9" s="212"/>
      <c r="P9" s="210" t="s">
        <v>16</v>
      </c>
      <c r="Q9" s="211"/>
      <c r="R9" s="211"/>
      <c r="S9" s="211"/>
      <c r="T9" s="211"/>
      <c r="U9" s="211"/>
      <c r="V9" s="212"/>
      <c r="W9" s="210" t="s">
        <v>17</v>
      </c>
      <c r="X9" s="212"/>
      <c r="Y9" s="210" t="s">
        <v>18</v>
      </c>
      <c r="Z9" s="211"/>
      <c r="AA9" s="211"/>
      <c r="AB9" s="211"/>
      <c r="AC9" s="211"/>
      <c r="AD9" s="211"/>
      <c r="AE9" s="211"/>
      <c r="AF9" s="212"/>
    </row>
    <row r="10" spans="1:117" ht="16.5" customHeight="1" thickBot="1" x14ac:dyDescent="0.3">
      <c r="A10" s="214"/>
      <c r="B10" s="214"/>
      <c r="C10" s="214"/>
      <c r="D10" s="214"/>
      <c r="E10" s="213" t="s">
        <v>244</v>
      </c>
      <c r="F10" s="213" t="s">
        <v>303</v>
      </c>
      <c r="G10" s="214"/>
      <c r="H10" s="213" t="s">
        <v>19</v>
      </c>
      <c r="I10" s="213" t="s">
        <v>20</v>
      </c>
      <c r="J10" s="213" t="s">
        <v>21</v>
      </c>
      <c r="K10" s="210" t="s">
        <v>0</v>
      </c>
      <c r="L10" s="211"/>
      <c r="M10" s="211"/>
      <c r="N10" s="211"/>
      <c r="O10" s="212"/>
      <c r="P10" s="226" t="s">
        <v>19</v>
      </c>
      <c r="Q10" s="210" t="s">
        <v>22</v>
      </c>
      <c r="R10" s="211"/>
      <c r="S10" s="211"/>
      <c r="T10" s="211"/>
      <c r="U10" s="212"/>
      <c r="V10" s="213" t="s">
        <v>23</v>
      </c>
      <c r="W10" s="223" t="s">
        <v>19</v>
      </c>
      <c r="X10" s="213" t="s">
        <v>20</v>
      </c>
      <c r="Y10" s="213" t="s">
        <v>19</v>
      </c>
      <c r="Z10" s="213" t="s">
        <v>20</v>
      </c>
      <c r="AA10" s="213" t="s">
        <v>24</v>
      </c>
      <c r="AB10" s="210" t="s">
        <v>22</v>
      </c>
      <c r="AC10" s="211"/>
      <c r="AD10" s="211"/>
      <c r="AE10" s="211"/>
      <c r="AF10" s="212"/>
    </row>
    <row r="11" spans="1:117" ht="16.5" thickBot="1" x14ac:dyDescent="0.3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0" t="s">
        <v>25</v>
      </c>
      <c r="L11" s="211"/>
      <c r="M11" s="211"/>
      <c r="N11" s="212"/>
      <c r="O11" s="213" t="s">
        <v>26</v>
      </c>
      <c r="P11" s="227"/>
      <c r="Q11" s="210" t="s">
        <v>25</v>
      </c>
      <c r="R11" s="211"/>
      <c r="S11" s="211"/>
      <c r="T11" s="212"/>
      <c r="U11" s="226" t="s">
        <v>26</v>
      </c>
      <c r="V11" s="214"/>
      <c r="W11" s="224"/>
      <c r="X11" s="214"/>
      <c r="Y11" s="214"/>
      <c r="Z11" s="214"/>
      <c r="AA11" s="214"/>
      <c r="AB11" s="210" t="s">
        <v>25</v>
      </c>
      <c r="AC11" s="211"/>
      <c r="AD11" s="211"/>
      <c r="AE11" s="212"/>
      <c r="AF11" s="213" t="s">
        <v>26</v>
      </c>
    </row>
    <row r="12" spans="1:117" ht="177.75" customHeight="1" thickBot="1" x14ac:dyDescent="0.3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40" t="s">
        <v>27</v>
      </c>
      <c r="L12" s="40" t="s">
        <v>2</v>
      </c>
      <c r="M12" s="40" t="s">
        <v>28</v>
      </c>
      <c r="N12" s="40" t="s">
        <v>29</v>
      </c>
      <c r="O12" s="215"/>
      <c r="P12" s="228"/>
      <c r="Q12" s="40" t="s">
        <v>27</v>
      </c>
      <c r="R12" s="40" t="s">
        <v>2</v>
      </c>
      <c r="S12" s="40" t="s">
        <v>28</v>
      </c>
      <c r="T12" s="40" t="s">
        <v>29</v>
      </c>
      <c r="U12" s="228"/>
      <c r="V12" s="215"/>
      <c r="W12" s="225"/>
      <c r="X12" s="215"/>
      <c r="Y12" s="215"/>
      <c r="Z12" s="215"/>
      <c r="AA12" s="215"/>
      <c r="AB12" s="40" t="s">
        <v>27</v>
      </c>
      <c r="AC12" s="40" t="s">
        <v>2</v>
      </c>
      <c r="AD12" s="40" t="s">
        <v>28</v>
      </c>
      <c r="AE12" s="40" t="s">
        <v>29</v>
      </c>
      <c r="AF12" s="215"/>
    </row>
    <row r="13" spans="1:117" ht="15.75" x14ac:dyDescent="0.25">
      <c r="A13" s="45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46">
        <v>9</v>
      </c>
      <c r="J13" s="46">
        <v>10</v>
      </c>
      <c r="K13" s="46">
        <v>11</v>
      </c>
      <c r="L13" s="46">
        <v>12</v>
      </c>
      <c r="M13" s="46">
        <v>13</v>
      </c>
      <c r="N13" s="46">
        <v>14</v>
      </c>
      <c r="O13" s="46">
        <v>15</v>
      </c>
      <c r="P13" s="69">
        <v>16</v>
      </c>
      <c r="Q13" s="46">
        <v>17</v>
      </c>
      <c r="R13" s="46">
        <v>18</v>
      </c>
      <c r="S13" s="46">
        <v>19</v>
      </c>
      <c r="T13" s="46">
        <v>20</v>
      </c>
      <c r="U13" s="69">
        <v>21</v>
      </c>
      <c r="V13" s="46">
        <v>22</v>
      </c>
      <c r="W13" s="67">
        <v>23</v>
      </c>
      <c r="X13" s="46">
        <v>24</v>
      </c>
      <c r="Y13" s="46">
        <v>25</v>
      </c>
      <c r="Z13" s="46">
        <v>26</v>
      </c>
      <c r="AA13" s="46">
        <v>27</v>
      </c>
      <c r="AB13" s="46">
        <v>28</v>
      </c>
      <c r="AC13" s="46">
        <v>29</v>
      </c>
      <c r="AD13" s="46">
        <v>30</v>
      </c>
      <c r="AE13" s="46">
        <v>31</v>
      </c>
      <c r="AF13" s="46">
        <v>32</v>
      </c>
    </row>
    <row r="14" spans="1:117" ht="63" x14ac:dyDescent="0.25">
      <c r="A14" s="159">
        <v>1</v>
      </c>
      <c r="B14" s="159" t="s">
        <v>202</v>
      </c>
      <c r="C14" s="159" t="s">
        <v>40</v>
      </c>
      <c r="D14" s="13">
        <v>21.47</v>
      </c>
      <c r="E14" s="28">
        <v>57</v>
      </c>
      <c r="F14" s="28">
        <v>62</v>
      </c>
      <c r="G14" s="13">
        <f t="shared" ref="G14:G77" si="0">F14/D14</f>
        <v>2.887750349324639</v>
      </c>
      <c r="H14" s="159">
        <f>J14+K14+L14+M14+N14+O14</f>
        <v>3</v>
      </c>
      <c r="I14" s="12">
        <f t="shared" ref="I14:I42" si="1">H14/E14*100</f>
        <v>5.2631578947368416</v>
      </c>
      <c r="J14" s="159">
        <v>0</v>
      </c>
      <c r="K14" s="59">
        <v>0</v>
      </c>
      <c r="L14" s="159">
        <v>0</v>
      </c>
      <c r="M14" s="159">
        <v>0</v>
      </c>
      <c r="N14" s="59">
        <v>2</v>
      </c>
      <c r="O14" s="59">
        <v>1</v>
      </c>
      <c r="P14" s="59">
        <f>Q14+R14+S14+T14+U14</f>
        <v>2</v>
      </c>
      <c r="Q14" s="159">
        <v>0</v>
      </c>
      <c r="R14" s="159">
        <v>0</v>
      </c>
      <c r="S14" s="159">
        <v>0</v>
      </c>
      <c r="T14" s="159">
        <v>1</v>
      </c>
      <c r="U14" s="59">
        <v>1</v>
      </c>
      <c r="V14" s="28">
        <f>P14/H14*100</f>
        <v>66.666666666666657</v>
      </c>
      <c r="W14" s="117">
        <f t="shared" ref="W14:W77" si="2">F14/100*X14</f>
        <v>4.96</v>
      </c>
      <c r="X14" s="159">
        <v>8</v>
      </c>
      <c r="Y14" s="159">
        <v>3</v>
      </c>
      <c r="Z14" s="146">
        <f t="shared" ref="Z14:Z77" si="3">Y14/F14*100</f>
        <v>4.838709677419355</v>
      </c>
      <c r="AA14" s="159">
        <v>0</v>
      </c>
      <c r="AB14" s="59">
        <v>0</v>
      </c>
      <c r="AC14" s="159">
        <v>0</v>
      </c>
      <c r="AD14" s="159">
        <v>0</v>
      </c>
      <c r="AE14" s="59">
        <v>2</v>
      </c>
      <c r="AF14" s="59">
        <v>1</v>
      </c>
    </row>
    <row r="15" spans="1:117" ht="100.5" customHeight="1" x14ac:dyDescent="0.25">
      <c r="A15" s="159">
        <v>2</v>
      </c>
      <c r="B15" s="159" t="s">
        <v>109</v>
      </c>
      <c r="C15" s="27" t="s">
        <v>40</v>
      </c>
      <c r="D15" s="13">
        <v>92</v>
      </c>
      <c r="E15" s="28">
        <v>414</v>
      </c>
      <c r="F15" s="28">
        <v>414</v>
      </c>
      <c r="G15" s="13">
        <f t="shared" si="0"/>
        <v>4.5</v>
      </c>
      <c r="H15" s="159">
        <f t="shared" ref="H15:H78" si="4">J15+K15+L15+M15+N15+O15</f>
        <v>23</v>
      </c>
      <c r="I15" s="12">
        <f t="shared" si="1"/>
        <v>5.5555555555555554</v>
      </c>
      <c r="J15" s="159">
        <v>0</v>
      </c>
      <c r="K15" s="59">
        <v>0</v>
      </c>
      <c r="L15" s="159">
        <v>0</v>
      </c>
      <c r="M15" s="159">
        <v>0</v>
      </c>
      <c r="N15" s="59">
        <v>18</v>
      </c>
      <c r="O15" s="59">
        <v>5</v>
      </c>
      <c r="P15" s="59">
        <f t="shared" ref="P15:P78" si="5">Q15+R15+S15+T15+U15</f>
        <v>20</v>
      </c>
      <c r="Q15" s="27">
        <v>0</v>
      </c>
      <c r="R15" s="27">
        <v>0</v>
      </c>
      <c r="S15" s="27">
        <v>0</v>
      </c>
      <c r="T15" s="27">
        <v>15</v>
      </c>
      <c r="U15" s="59">
        <v>5</v>
      </c>
      <c r="V15" s="28">
        <f>P15/H15*100</f>
        <v>86.956521739130437</v>
      </c>
      <c r="W15" s="117">
        <f t="shared" si="2"/>
        <v>49.679999999999993</v>
      </c>
      <c r="X15" s="27">
        <v>12</v>
      </c>
      <c r="Y15" s="27">
        <v>24</v>
      </c>
      <c r="Z15" s="12">
        <f t="shared" si="3"/>
        <v>5.7971014492753623</v>
      </c>
      <c r="AA15" s="27">
        <v>0</v>
      </c>
      <c r="AB15" s="59">
        <v>0</v>
      </c>
      <c r="AC15" s="27">
        <v>0</v>
      </c>
      <c r="AD15" s="27">
        <v>0</v>
      </c>
      <c r="AE15" s="59">
        <v>19</v>
      </c>
      <c r="AF15" s="59">
        <v>5</v>
      </c>
    </row>
    <row r="16" spans="1:117" ht="94.5" customHeight="1" x14ac:dyDescent="0.25">
      <c r="A16" s="159">
        <v>3</v>
      </c>
      <c r="B16" s="27" t="s">
        <v>229</v>
      </c>
      <c r="C16" s="27" t="s">
        <v>40</v>
      </c>
      <c r="D16" s="13">
        <v>90.16</v>
      </c>
      <c r="E16" s="28">
        <v>371</v>
      </c>
      <c r="F16" s="28">
        <v>373</v>
      </c>
      <c r="G16" s="13">
        <f t="shared" si="0"/>
        <v>4.1370896184560779</v>
      </c>
      <c r="H16" s="159">
        <f t="shared" si="4"/>
        <v>9</v>
      </c>
      <c r="I16" s="12">
        <f t="shared" si="1"/>
        <v>2.4258760107816713</v>
      </c>
      <c r="J16" s="159">
        <v>0</v>
      </c>
      <c r="K16" s="59">
        <v>0</v>
      </c>
      <c r="L16" s="159">
        <v>0</v>
      </c>
      <c r="M16" s="159">
        <v>0</v>
      </c>
      <c r="N16" s="59">
        <v>7</v>
      </c>
      <c r="O16" s="59">
        <v>2</v>
      </c>
      <c r="P16" s="59">
        <f t="shared" si="5"/>
        <v>5</v>
      </c>
      <c r="Q16" s="27">
        <v>0</v>
      </c>
      <c r="R16" s="27">
        <v>0</v>
      </c>
      <c r="S16" s="27">
        <v>0</v>
      </c>
      <c r="T16" s="27">
        <v>4</v>
      </c>
      <c r="U16" s="59">
        <v>1</v>
      </c>
      <c r="V16" s="28">
        <f>P16/H16*100</f>
        <v>55.555555555555557</v>
      </c>
      <c r="W16" s="117">
        <f t="shared" si="2"/>
        <v>44.76</v>
      </c>
      <c r="X16" s="27">
        <v>12</v>
      </c>
      <c r="Y16" s="27">
        <v>9</v>
      </c>
      <c r="Z16" s="146">
        <f t="shared" si="3"/>
        <v>2.4128686327077746</v>
      </c>
      <c r="AA16" s="27">
        <v>0</v>
      </c>
      <c r="AB16" s="59">
        <v>0</v>
      </c>
      <c r="AC16" s="27">
        <v>0</v>
      </c>
      <c r="AD16" s="27">
        <v>0</v>
      </c>
      <c r="AE16" s="59">
        <v>7</v>
      </c>
      <c r="AF16" s="59">
        <v>2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</row>
    <row r="17" spans="1:118" s="47" customFormat="1" ht="84.75" customHeight="1" x14ac:dyDescent="0.25">
      <c r="A17" s="159">
        <v>4</v>
      </c>
      <c r="B17" s="27" t="s">
        <v>66</v>
      </c>
      <c r="C17" s="27" t="s">
        <v>40</v>
      </c>
      <c r="D17" s="13">
        <v>19.600000000000001</v>
      </c>
      <c r="E17" s="28">
        <v>89</v>
      </c>
      <c r="F17" s="28">
        <v>56</v>
      </c>
      <c r="G17" s="13">
        <f t="shared" si="0"/>
        <v>2.8571428571428568</v>
      </c>
      <c r="H17" s="159">
        <f t="shared" si="4"/>
        <v>0</v>
      </c>
      <c r="I17" s="12">
        <f t="shared" si="1"/>
        <v>0</v>
      </c>
      <c r="J17" s="159">
        <v>0</v>
      </c>
      <c r="K17" s="59">
        <v>0</v>
      </c>
      <c r="L17" s="159">
        <v>0</v>
      </c>
      <c r="M17" s="159">
        <v>0</v>
      </c>
      <c r="N17" s="59">
        <v>0</v>
      </c>
      <c r="O17" s="59">
        <v>0</v>
      </c>
      <c r="P17" s="59">
        <f t="shared" si="5"/>
        <v>0</v>
      </c>
      <c r="Q17" s="27">
        <v>0</v>
      </c>
      <c r="R17" s="27">
        <v>0</v>
      </c>
      <c r="S17" s="27">
        <v>0</v>
      </c>
      <c r="T17" s="27">
        <v>0</v>
      </c>
      <c r="U17" s="59">
        <v>0</v>
      </c>
      <c r="V17" s="28">
        <v>0</v>
      </c>
      <c r="W17" s="117">
        <f t="shared" si="2"/>
        <v>4.4800000000000004</v>
      </c>
      <c r="X17" s="27">
        <v>8</v>
      </c>
      <c r="Y17" s="27">
        <v>0</v>
      </c>
      <c r="Z17" s="146">
        <f t="shared" si="3"/>
        <v>0</v>
      </c>
      <c r="AA17" s="27">
        <v>0</v>
      </c>
      <c r="AB17" s="59">
        <v>0</v>
      </c>
      <c r="AC17" s="27">
        <v>0</v>
      </c>
      <c r="AD17" s="27">
        <v>0</v>
      </c>
      <c r="AE17" s="59">
        <v>0</v>
      </c>
      <c r="AF17" s="59">
        <v>0</v>
      </c>
      <c r="AG17"/>
      <c r="AH17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91"/>
    </row>
    <row r="18" spans="1:118" s="52" customFormat="1" ht="84.75" customHeight="1" x14ac:dyDescent="0.25">
      <c r="A18" s="159">
        <v>5</v>
      </c>
      <c r="B18" s="27" t="s">
        <v>66</v>
      </c>
      <c r="C18" s="27" t="s">
        <v>40</v>
      </c>
      <c r="D18" s="13">
        <v>42.4</v>
      </c>
      <c r="E18" s="28">
        <v>125</v>
      </c>
      <c r="F18" s="28">
        <v>129</v>
      </c>
      <c r="G18" s="13">
        <f t="shared" si="0"/>
        <v>3.0424528301886795</v>
      </c>
      <c r="H18" s="159">
        <f t="shared" si="4"/>
        <v>7</v>
      </c>
      <c r="I18" s="12">
        <f t="shared" si="1"/>
        <v>5.6000000000000005</v>
      </c>
      <c r="J18" s="159">
        <v>0</v>
      </c>
      <c r="K18" s="59">
        <v>1</v>
      </c>
      <c r="L18" s="159">
        <v>0</v>
      </c>
      <c r="M18" s="159">
        <v>0</v>
      </c>
      <c r="N18" s="59">
        <v>4</v>
      </c>
      <c r="O18" s="59">
        <v>2</v>
      </c>
      <c r="P18" s="59">
        <f t="shared" si="5"/>
        <v>7</v>
      </c>
      <c r="Q18" s="27">
        <v>1</v>
      </c>
      <c r="R18" s="27">
        <v>0</v>
      </c>
      <c r="S18" s="27">
        <v>0</v>
      </c>
      <c r="T18" s="27">
        <v>4</v>
      </c>
      <c r="U18" s="59">
        <v>2</v>
      </c>
      <c r="V18" s="28">
        <f t="shared" ref="V18:V54" si="6">P18/H18*100</f>
        <v>100</v>
      </c>
      <c r="W18" s="117">
        <f t="shared" si="2"/>
        <v>15.48</v>
      </c>
      <c r="X18" s="27">
        <v>12</v>
      </c>
      <c r="Y18" s="27">
        <v>7</v>
      </c>
      <c r="Z18" s="146">
        <f t="shared" si="3"/>
        <v>5.4263565891472867</v>
      </c>
      <c r="AA18" s="27">
        <v>0</v>
      </c>
      <c r="AB18" s="59">
        <v>1</v>
      </c>
      <c r="AC18" s="27">
        <v>0</v>
      </c>
      <c r="AD18" s="27">
        <v>0</v>
      </c>
      <c r="AE18" s="59">
        <v>4</v>
      </c>
      <c r="AF18" s="59">
        <v>2</v>
      </c>
      <c r="AG18"/>
      <c r="AH18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92"/>
    </row>
    <row r="19" spans="1:118" s="52" customFormat="1" ht="84.75" customHeight="1" x14ac:dyDescent="0.25">
      <c r="A19" s="159">
        <v>6</v>
      </c>
      <c r="B19" s="27" t="s">
        <v>159</v>
      </c>
      <c r="C19" s="27" t="s">
        <v>311</v>
      </c>
      <c r="D19" s="13">
        <v>39.44</v>
      </c>
      <c r="E19" s="28">
        <v>325</v>
      </c>
      <c r="F19" s="28">
        <v>325</v>
      </c>
      <c r="G19" s="13">
        <f t="shared" si="0"/>
        <v>8.2403651115618661</v>
      </c>
      <c r="H19" s="159">
        <f t="shared" si="4"/>
        <v>38</v>
      </c>
      <c r="I19" s="12">
        <f t="shared" si="1"/>
        <v>11.692307692307692</v>
      </c>
      <c r="J19" s="159">
        <v>0</v>
      </c>
      <c r="K19" s="59">
        <v>5</v>
      </c>
      <c r="L19" s="159">
        <v>0</v>
      </c>
      <c r="M19" s="159">
        <v>0</v>
      </c>
      <c r="N19" s="59">
        <v>25</v>
      </c>
      <c r="O19" s="59">
        <v>8</v>
      </c>
      <c r="P19" s="59">
        <f t="shared" si="5"/>
        <v>29</v>
      </c>
      <c r="Q19" s="27">
        <v>3</v>
      </c>
      <c r="R19" s="27">
        <v>0</v>
      </c>
      <c r="S19" s="27">
        <v>0</v>
      </c>
      <c r="T19" s="27">
        <v>18</v>
      </c>
      <c r="U19" s="59">
        <v>8</v>
      </c>
      <c r="V19" s="28">
        <f t="shared" si="6"/>
        <v>76.31578947368422</v>
      </c>
      <c r="W19" s="117">
        <f t="shared" si="2"/>
        <v>48.75</v>
      </c>
      <c r="X19" s="27">
        <v>15</v>
      </c>
      <c r="Y19" s="27">
        <v>38</v>
      </c>
      <c r="Z19" s="146">
        <f t="shared" si="3"/>
        <v>11.692307692307692</v>
      </c>
      <c r="AA19" s="27">
        <v>0</v>
      </c>
      <c r="AB19" s="59">
        <v>5</v>
      </c>
      <c r="AC19" s="27">
        <v>0</v>
      </c>
      <c r="AD19" s="27">
        <v>0</v>
      </c>
      <c r="AE19" s="59">
        <v>25</v>
      </c>
      <c r="AF19" s="59">
        <v>8</v>
      </c>
      <c r="AG19"/>
      <c r="AH19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92"/>
    </row>
    <row r="20" spans="1:118" s="52" customFormat="1" ht="116.25" customHeight="1" x14ac:dyDescent="0.25">
      <c r="A20" s="159">
        <v>7</v>
      </c>
      <c r="B20" s="27" t="s">
        <v>89</v>
      </c>
      <c r="C20" s="27" t="s">
        <v>267</v>
      </c>
      <c r="D20" s="13">
        <v>41.1</v>
      </c>
      <c r="E20" s="28">
        <v>177</v>
      </c>
      <c r="F20" s="28">
        <v>209</v>
      </c>
      <c r="G20" s="13">
        <f t="shared" si="0"/>
        <v>5.0851581508515817</v>
      </c>
      <c r="H20" s="159">
        <f t="shared" si="4"/>
        <v>12</v>
      </c>
      <c r="I20" s="12">
        <f t="shared" si="1"/>
        <v>6.7796610169491522</v>
      </c>
      <c r="J20" s="159">
        <v>0</v>
      </c>
      <c r="K20" s="59">
        <v>1</v>
      </c>
      <c r="L20" s="159">
        <v>0</v>
      </c>
      <c r="M20" s="159">
        <v>0</v>
      </c>
      <c r="N20" s="59">
        <v>8</v>
      </c>
      <c r="O20" s="59">
        <v>3</v>
      </c>
      <c r="P20" s="59">
        <f t="shared" si="5"/>
        <v>12</v>
      </c>
      <c r="Q20" s="27">
        <v>1</v>
      </c>
      <c r="R20" s="27">
        <v>0</v>
      </c>
      <c r="S20" s="27">
        <v>0</v>
      </c>
      <c r="T20" s="27">
        <v>8</v>
      </c>
      <c r="U20" s="59">
        <v>3</v>
      </c>
      <c r="V20" s="28">
        <f t="shared" si="6"/>
        <v>100</v>
      </c>
      <c r="W20" s="117">
        <f t="shared" si="2"/>
        <v>25.08</v>
      </c>
      <c r="X20" s="27">
        <v>12</v>
      </c>
      <c r="Y20" s="27">
        <v>14</v>
      </c>
      <c r="Z20" s="146">
        <f t="shared" si="3"/>
        <v>6.6985645933014357</v>
      </c>
      <c r="AA20" s="27">
        <v>0</v>
      </c>
      <c r="AB20" s="59">
        <v>1</v>
      </c>
      <c r="AC20" s="27">
        <v>0</v>
      </c>
      <c r="AD20" s="27">
        <v>0</v>
      </c>
      <c r="AE20" s="59">
        <v>10</v>
      </c>
      <c r="AF20" s="59">
        <v>3</v>
      </c>
      <c r="AG20"/>
      <c r="AH2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92"/>
    </row>
    <row r="21" spans="1:118" s="52" customFormat="1" ht="84.75" customHeight="1" x14ac:dyDescent="0.25">
      <c r="A21" s="159">
        <v>8</v>
      </c>
      <c r="B21" s="27" t="s">
        <v>229</v>
      </c>
      <c r="C21" s="159" t="s">
        <v>267</v>
      </c>
      <c r="D21" s="13">
        <v>101.74</v>
      </c>
      <c r="E21" s="28">
        <v>472</v>
      </c>
      <c r="F21" s="28">
        <v>473</v>
      </c>
      <c r="G21" s="13">
        <f t="shared" si="0"/>
        <v>4.6491055632003144</v>
      </c>
      <c r="H21" s="159">
        <f t="shared" si="4"/>
        <v>19</v>
      </c>
      <c r="I21" s="12">
        <f t="shared" si="1"/>
        <v>4.0254237288135588</v>
      </c>
      <c r="J21" s="159">
        <v>0</v>
      </c>
      <c r="K21" s="59">
        <v>1</v>
      </c>
      <c r="L21" s="159">
        <v>0</v>
      </c>
      <c r="M21" s="159">
        <v>0</v>
      </c>
      <c r="N21" s="59">
        <v>14</v>
      </c>
      <c r="O21" s="59">
        <v>4</v>
      </c>
      <c r="P21" s="59">
        <f t="shared" si="5"/>
        <v>14</v>
      </c>
      <c r="Q21" s="159">
        <v>1</v>
      </c>
      <c r="R21" s="159">
        <v>0</v>
      </c>
      <c r="S21" s="159">
        <v>0</v>
      </c>
      <c r="T21" s="159">
        <v>10</v>
      </c>
      <c r="U21" s="59">
        <v>3</v>
      </c>
      <c r="V21" s="28">
        <f t="shared" si="6"/>
        <v>73.68421052631578</v>
      </c>
      <c r="W21" s="117">
        <f t="shared" si="2"/>
        <v>56.760000000000005</v>
      </c>
      <c r="X21" s="27">
        <v>12</v>
      </c>
      <c r="Y21" s="159">
        <v>21</v>
      </c>
      <c r="Z21" s="146">
        <f t="shared" si="3"/>
        <v>4.439746300211417</v>
      </c>
      <c r="AA21" s="159">
        <v>0</v>
      </c>
      <c r="AB21" s="59">
        <v>1</v>
      </c>
      <c r="AC21" s="159">
        <v>0</v>
      </c>
      <c r="AD21" s="159">
        <v>0</v>
      </c>
      <c r="AE21" s="59">
        <v>15</v>
      </c>
      <c r="AF21" s="59">
        <v>5</v>
      </c>
      <c r="AG21"/>
      <c r="AH21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92"/>
    </row>
    <row r="22" spans="1:118" s="52" customFormat="1" ht="111.75" customHeight="1" x14ac:dyDescent="0.25">
      <c r="A22" s="159">
        <v>9</v>
      </c>
      <c r="B22" s="27" t="s">
        <v>94</v>
      </c>
      <c r="C22" s="159" t="s">
        <v>267</v>
      </c>
      <c r="D22" s="13">
        <v>25.8</v>
      </c>
      <c r="E22" s="28">
        <v>176</v>
      </c>
      <c r="F22" s="28">
        <v>237</v>
      </c>
      <c r="G22" s="13">
        <f t="shared" si="0"/>
        <v>9.1860465116279073</v>
      </c>
      <c r="H22" s="159">
        <f t="shared" si="4"/>
        <v>14</v>
      </c>
      <c r="I22" s="12">
        <f t="shared" si="1"/>
        <v>7.9545454545454541</v>
      </c>
      <c r="J22" s="159">
        <v>0</v>
      </c>
      <c r="K22" s="59">
        <v>1</v>
      </c>
      <c r="L22" s="159">
        <v>0</v>
      </c>
      <c r="M22" s="159">
        <v>0</v>
      </c>
      <c r="N22" s="59">
        <v>9</v>
      </c>
      <c r="O22" s="59">
        <v>4</v>
      </c>
      <c r="P22" s="59">
        <f t="shared" si="5"/>
        <v>14</v>
      </c>
      <c r="Q22" s="159">
        <v>1</v>
      </c>
      <c r="R22" s="159">
        <v>0</v>
      </c>
      <c r="S22" s="159">
        <v>0</v>
      </c>
      <c r="T22" s="159">
        <v>9</v>
      </c>
      <c r="U22" s="59">
        <v>4</v>
      </c>
      <c r="V22" s="28">
        <f t="shared" si="6"/>
        <v>100</v>
      </c>
      <c r="W22" s="117">
        <f t="shared" si="2"/>
        <v>42.660000000000004</v>
      </c>
      <c r="X22" s="27">
        <v>18</v>
      </c>
      <c r="Y22" s="159">
        <v>16</v>
      </c>
      <c r="Z22" s="146">
        <f t="shared" si="3"/>
        <v>6.7510548523206744</v>
      </c>
      <c r="AA22" s="159">
        <v>0</v>
      </c>
      <c r="AB22" s="59">
        <v>2</v>
      </c>
      <c r="AC22" s="159">
        <v>0</v>
      </c>
      <c r="AD22" s="159">
        <v>0</v>
      </c>
      <c r="AE22" s="59">
        <v>9</v>
      </c>
      <c r="AF22" s="59">
        <v>5</v>
      </c>
      <c r="AG22"/>
      <c r="AH22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92"/>
    </row>
    <row r="23" spans="1:118" s="52" customFormat="1" ht="111.75" customHeight="1" x14ac:dyDescent="0.25">
      <c r="A23" s="159">
        <v>10</v>
      </c>
      <c r="B23" s="27" t="s">
        <v>196</v>
      </c>
      <c r="C23" s="27" t="s">
        <v>267</v>
      </c>
      <c r="D23" s="13">
        <v>33.92</v>
      </c>
      <c r="E23" s="28">
        <v>245</v>
      </c>
      <c r="F23" s="28">
        <v>240</v>
      </c>
      <c r="G23" s="13">
        <f t="shared" si="0"/>
        <v>7.0754716981132075</v>
      </c>
      <c r="H23" s="159">
        <f t="shared" si="4"/>
        <v>24</v>
      </c>
      <c r="I23" s="12">
        <f t="shared" si="1"/>
        <v>9.795918367346939</v>
      </c>
      <c r="J23" s="159">
        <v>0</v>
      </c>
      <c r="K23" s="59">
        <v>3</v>
      </c>
      <c r="L23" s="159">
        <v>0</v>
      </c>
      <c r="M23" s="159">
        <v>0</v>
      </c>
      <c r="N23" s="59">
        <v>16</v>
      </c>
      <c r="O23" s="59">
        <v>5</v>
      </c>
      <c r="P23" s="59">
        <f t="shared" si="5"/>
        <v>24</v>
      </c>
      <c r="Q23" s="27">
        <v>3</v>
      </c>
      <c r="R23" s="27">
        <v>0</v>
      </c>
      <c r="S23" s="27">
        <v>0</v>
      </c>
      <c r="T23" s="27">
        <v>16</v>
      </c>
      <c r="U23" s="59">
        <v>5</v>
      </c>
      <c r="V23" s="28">
        <f t="shared" si="6"/>
        <v>100</v>
      </c>
      <c r="W23" s="117">
        <f t="shared" si="2"/>
        <v>36</v>
      </c>
      <c r="X23" s="27">
        <v>15</v>
      </c>
      <c r="Y23" s="27">
        <v>24</v>
      </c>
      <c r="Z23" s="146">
        <f t="shared" si="3"/>
        <v>10</v>
      </c>
      <c r="AA23" s="27">
        <v>0</v>
      </c>
      <c r="AB23" s="59">
        <v>3</v>
      </c>
      <c r="AC23" s="27">
        <v>0</v>
      </c>
      <c r="AD23" s="27">
        <v>0</v>
      </c>
      <c r="AE23" s="59">
        <v>16</v>
      </c>
      <c r="AF23" s="59">
        <v>5</v>
      </c>
      <c r="AG23"/>
      <c r="AH23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92"/>
    </row>
    <row r="24" spans="1:118" s="52" customFormat="1" ht="111.75" customHeight="1" x14ac:dyDescent="0.25">
      <c r="A24" s="159">
        <v>11</v>
      </c>
      <c r="B24" s="27" t="s">
        <v>221</v>
      </c>
      <c r="C24" s="27" t="s">
        <v>267</v>
      </c>
      <c r="D24" s="13">
        <v>26</v>
      </c>
      <c r="E24" s="28">
        <v>71</v>
      </c>
      <c r="F24" s="28">
        <v>76</v>
      </c>
      <c r="G24" s="13">
        <f t="shared" si="0"/>
        <v>2.9230769230769229</v>
      </c>
      <c r="H24" s="159">
        <f t="shared" si="4"/>
        <v>5</v>
      </c>
      <c r="I24" s="12">
        <f t="shared" si="1"/>
        <v>7.042253521126761</v>
      </c>
      <c r="J24" s="159">
        <v>0</v>
      </c>
      <c r="K24" s="59">
        <v>0</v>
      </c>
      <c r="L24" s="159">
        <v>0</v>
      </c>
      <c r="M24" s="159">
        <v>0</v>
      </c>
      <c r="N24" s="59">
        <v>4</v>
      </c>
      <c r="O24" s="59">
        <v>1</v>
      </c>
      <c r="P24" s="59">
        <f t="shared" si="5"/>
        <v>5</v>
      </c>
      <c r="Q24" s="27">
        <v>0</v>
      </c>
      <c r="R24" s="27">
        <v>0</v>
      </c>
      <c r="S24" s="27">
        <v>0</v>
      </c>
      <c r="T24" s="27">
        <v>4</v>
      </c>
      <c r="U24" s="59">
        <v>1</v>
      </c>
      <c r="V24" s="28">
        <f t="shared" si="6"/>
        <v>100</v>
      </c>
      <c r="W24" s="117">
        <f t="shared" si="2"/>
        <v>6.08</v>
      </c>
      <c r="X24" s="27">
        <v>8</v>
      </c>
      <c r="Y24" s="27">
        <v>6</v>
      </c>
      <c r="Z24" s="146">
        <f t="shared" si="3"/>
        <v>7.8947368421052628</v>
      </c>
      <c r="AA24" s="27">
        <v>0</v>
      </c>
      <c r="AB24" s="59">
        <v>0</v>
      </c>
      <c r="AC24" s="27">
        <v>0</v>
      </c>
      <c r="AD24" s="27">
        <v>0</v>
      </c>
      <c r="AE24" s="59">
        <v>4</v>
      </c>
      <c r="AF24" s="59">
        <v>2</v>
      </c>
      <c r="AG24"/>
      <c r="AH24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92"/>
    </row>
    <row r="25" spans="1:118" s="52" customFormat="1" ht="111.75" customHeight="1" x14ac:dyDescent="0.25">
      <c r="A25" s="159">
        <v>12</v>
      </c>
      <c r="B25" s="27" t="s">
        <v>142</v>
      </c>
      <c r="C25" s="159" t="s">
        <v>306</v>
      </c>
      <c r="D25" s="13">
        <v>96.8</v>
      </c>
      <c r="E25" s="28">
        <v>1327</v>
      </c>
      <c r="F25" s="28">
        <v>1005</v>
      </c>
      <c r="G25" s="13">
        <f t="shared" si="0"/>
        <v>10.382231404958677</v>
      </c>
      <c r="H25" s="159">
        <f t="shared" si="4"/>
        <v>70</v>
      </c>
      <c r="I25" s="12">
        <f t="shared" si="1"/>
        <v>5.2750565184626979</v>
      </c>
      <c r="J25" s="159">
        <v>0</v>
      </c>
      <c r="K25" s="59">
        <v>8</v>
      </c>
      <c r="L25" s="159">
        <v>0</v>
      </c>
      <c r="M25" s="159">
        <v>0</v>
      </c>
      <c r="N25" s="59">
        <v>47</v>
      </c>
      <c r="O25" s="59">
        <v>15</v>
      </c>
      <c r="P25" s="59">
        <f t="shared" si="5"/>
        <v>70</v>
      </c>
      <c r="Q25" s="159">
        <v>8</v>
      </c>
      <c r="R25" s="159">
        <v>0</v>
      </c>
      <c r="S25" s="159">
        <v>0</v>
      </c>
      <c r="T25" s="159">
        <v>47</v>
      </c>
      <c r="U25" s="59">
        <v>15</v>
      </c>
      <c r="V25" s="28">
        <f t="shared" si="6"/>
        <v>100</v>
      </c>
      <c r="W25" s="117">
        <f t="shared" si="2"/>
        <v>180.9</v>
      </c>
      <c r="X25" s="27">
        <v>18</v>
      </c>
      <c r="Y25" s="159">
        <v>70</v>
      </c>
      <c r="Z25" s="146">
        <f t="shared" si="3"/>
        <v>6.9651741293532341</v>
      </c>
      <c r="AA25" s="159">
        <v>0</v>
      </c>
      <c r="AB25" s="59">
        <v>8</v>
      </c>
      <c r="AC25" s="159">
        <v>0</v>
      </c>
      <c r="AD25" s="159">
        <v>0</v>
      </c>
      <c r="AE25" s="59">
        <v>47</v>
      </c>
      <c r="AF25" s="59">
        <v>15</v>
      </c>
      <c r="AG25"/>
      <c r="AH25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92"/>
    </row>
    <row r="26" spans="1:118" s="52" customFormat="1" ht="111.75" customHeight="1" x14ac:dyDescent="0.25">
      <c r="A26" s="159">
        <v>13</v>
      </c>
      <c r="B26" s="27" t="s">
        <v>229</v>
      </c>
      <c r="C26" s="27" t="s">
        <v>268</v>
      </c>
      <c r="D26" s="13">
        <v>31.89</v>
      </c>
      <c r="E26" s="28">
        <v>132</v>
      </c>
      <c r="F26" s="28">
        <v>223</v>
      </c>
      <c r="G26" s="13">
        <f t="shared" si="0"/>
        <v>6.9927877077453742</v>
      </c>
      <c r="H26" s="159">
        <f t="shared" si="4"/>
        <v>10</v>
      </c>
      <c r="I26" s="12">
        <f t="shared" si="1"/>
        <v>7.5757575757575761</v>
      </c>
      <c r="J26" s="159">
        <v>0</v>
      </c>
      <c r="K26" s="59">
        <v>0</v>
      </c>
      <c r="L26" s="159">
        <v>0</v>
      </c>
      <c r="M26" s="159">
        <v>0</v>
      </c>
      <c r="N26" s="59">
        <v>8</v>
      </c>
      <c r="O26" s="59">
        <v>2</v>
      </c>
      <c r="P26" s="59">
        <f t="shared" si="5"/>
        <v>9</v>
      </c>
      <c r="Q26" s="27">
        <v>0</v>
      </c>
      <c r="R26" s="27">
        <v>0</v>
      </c>
      <c r="S26" s="27">
        <v>0</v>
      </c>
      <c r="T26" s="27">
        <v>7</v>
      </c>
      <c r="U26" s="59">
        <v>2</v>
      </c>
      <c r="V26" s="28">
        <f t="shared" si="6"/>
        <v>90</v>
      </c>
      <c r="W26" s="117">
        <f t="shared" si="2"/>
        <v>33.450000000000003</v>
      </c>
      <c r="X26" s="27">
        <v>15</v>
      </c>
      <c r="Y26" s="27">
        <v>10</v>
      </c>
      <c r="Z26" s="146">
        <f t="shared" si="3"/>
        <v>4.4843049327354256</v>
      </c>
      <c r="AA26" s="27">
        <v>0</v>
      </c>
      <c r="AB26" s="59">
        <v>0</v>
      </c>
      <c r="AC26" s="27">
        <v>0</v>
      </c>
      <c r="AD26" s="27">
        <v>0</v>
      </c>
      <c r="AE26" s="59">
        <v>8</v>
      </c>
      <c r="AF26" s="59">
        <v>2</v>
      </c>
      <c r="AG26"/>
      <c r="AH26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92"/>
    </row>
    <row r="27" spans="1:118" s="52" customFormat="1" ht="111.75" customHeight="1" x14ac:dyDescent="0.25">
      <c r="A27" s="159">
        <v>14</v>
      </c>
      <c r="B27" s="27" t="s">
        <v>185</v>
      </c>
      <c r="C27" s="27" t="s">
        <v>268</v>
      </c>
      <c r="D27" s="13">
        <v>114</v>
      </c>
      <c r="E27" s="28">
        <v>518</v>
      </c>
      <c r="F27" s="28">
        <v>514</v>
      </c>
      <c r="G27" s="13">
        <f t="shared" si="0"/>
        <v>4.5087719298245617</v>
      </c>
      <c r="H27" s="159">
        <f t="shared" si="4"/>
        <v>27</v>
      </c>
      <c r="I27" s="12">
        <f t="shared" si="1"/>
        <v>5.2123552123552122</v>
      </c>
      <c r="J27" s="159">
        <v>0</v>
      </c>
      <c r="K27" s="59">
        <v>0</v>
      </c>
      <c r="L27" s="159">
        <v>0</v>
      </c>
      <c r="M27" s="159">
        <v>0</v>
      </c>
      <c r="N27" s="59">
        <v>21</v>
      </c>
      <c r="O27" s="59">
        <v>6</v>
      </c>
      <c r="P27" s="59">
        <f t="shared" si="5"/>
        <v>27</v>
      </c>
      <c r="Q27" s="27">
        <v>0</v>
      </c>
      <c r="R27" s="27">
        <v>0</v>
      </c>
      <c r="S27" s="27">
        <v>0</v>
      </c>
      <c r="T27" s="27">
        <v>21</v>
      </c>
      <c r="U27" s="59">
        <v>6</v>
      </c>
      <c r="V27" s="28">
        <f t="shared" si="6"/>
        <v>100</v>
      </c>
      <c r="W27" s="117">
        <f t="shared" si="2"/>
        <v>61.679999999999993</v>
      </c>
      <c r="X27" s="27">
        <v>12</v>
      </c>
      <c r="Y27" s="27">
        <v>32</v>
      </c>
      <c r="Z27" s="146">
        <f t="shared" si="3"/>
        <v>6.2256809338521402</v>
      </c>
      <c r="AA27" s="27">
        <v>0</v>
      </c>
      <c r="AB27" s="59">
        <v>0</v>
      </c>
      <c r="AC27" s="27">
        <v>0</v>
      </c>
      <c r="AD27" s="27">
        <v>0</v>
      </c>
      <c r="AE27" s="59">
        <v>26</v>
      </c>
      <c r="AF27" s="59">
        <v>6</v>
      </c>
      <c r="AG27"/>
      <c r="AH27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92"/>
    </row>
    <row r="28" spans="1:118" s="52" customFormat="1" ht="84.75" customHeight="1" x14ac:dyDescent="0.25">
      <c r="A28" s="159">
        <v>15</v>
      </c>
      <c r="B28" s="27" t="s">
        <v>79</v>
      </c>
      <c r="C28" s="27" t="s">
        <v>268</v>
      </c>
      <c r="D28" s="13">
        <v>8.09</v>
      </c>
      <c r="E28" s="28">
        <v>46</v>
      </c>
      <c r="F28" s="28">
        <v>59</v>
      </c>
      <c r="G28" s="13">
        <f t="shared" si="0"/>
        <v>7.2929542645241039</v>
      </c>
      <c r="H28" s="159">
        <f t="shared" si="4"/>
        <v>5</v>
      </c>
      <c r="I28" s="12">
        <f t="shared" si="1"/>
        <v>10.869565217391305</v>
      </c>
      <c r="J28" s="159">
        <v>0</v>
      </c>
      <c r="K28" s="59">
        <v>0</v>
      </c>
      <c r="L28" s="159">
        <v>0</v>
      </c>
      <c r="M28" s="159">
        <v>0</v>
      </c>
      <c r="N28" s="59">
        <v>4</v>
      </c>
      <c r="O28" s="59">
        <v>1</v>
      </c>
      <c r="P28" s="59">
        <f t="shared" si="5"/>
        <v>5</v>
      </c>
      <c r="Q28" s="27">
        <v>0</v>
      </c>
      <c r="R28" s="27">
        <v>0</v>
      </c>
      <c r="S28" s="27">
        <v>0</v>
      </c>
      <c r="T28" s="27">
        <v>4</v>
      </c>
      <c r="U28" s="59">
        <v>1</v>
      </c>
      <c r="V28" s="28">
        <f t="shared" si="6"/>
        <v>100</v>
      </c>
      <c r="W28" s="117">
        <f t="shared" si="2"/>
        <v>8.85</v>
      </c>
      <c r="X28" s="27">
        <v>15</v>
      </c>
      <c r="Y28" s="27">
        <v>7</v>
      </c>
      <c r="Z28" s="146">
        <f t="shared" si="3"/>
        <v>11.864406779661017</v>
      </c>
      <c r="AA28" s="27">
        <v>0</v>
      </c>
      <c r="AB28" s="59">
        <v>1</v>
      </c>
      <c r="AC28" s="27">
        <v>0</v>
      </c>
      <c r="AD28" s="27">
        <v>0</v>
      </c>
      <c r="AE28" s="59">
        <v>4</v>
      </c>
      <c r="AF28" s="59">
        <v>2</v>
      </c>
      <c r="AG28"/>
      <c r="AH28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92"/>
    </row>
    <row r="29" spans="1:118" s="52" customFormat="1" ht="84.75" customHeight="1" x14ac:dyDescent="0.25">
      <c r="A29" s="159">
        <v>16</v>
      </c>
      <c r="B29" s="27" t="s">
        <v>122</v>
      </c>
      <c r="C29" s="27" t="s">
        <v>268</v>
      </c>
      <c r="D29" s="13">
        <v>16.89</v>
      </c>
      <c r="E29" s="28">
        <v>48</v>
      </c>
      <c r="F29" s="28">
        <v>55</v>
      </c>
      <c r="G29" s="13">
        <f t="shared" si="0"/>
        <v>3.256364712847839</v>
      </c>
      <c r="H29" s="159">
        <f t="shared" si="4"/>
        <v>3</v>
      </c>
      <c r="I29" s="12">
        <f t="shared" si="1"/>
        <v>6.25</v>
      </c>
      <c r="J29" s="159">
        <v>0</v>
      </c>
      <c r="K29" s="59">
        <v>0</v>
      </c>
      <c r="L29" s="159">
        <v>0</v>
      </c>
      <c r="M29" s="159">
        <v>0</v>
      </c>
      <c r="N29" s="59">
        <v>2</v>
      </c>
      <c r="O29" s="59">
        <v>1</v>
      </c>
      <c r="P29" s="59">
        <f t="shared" si="5"/>
        <v>0</v>
      </c>
      <c r="Q29" s="27">
        <v>0</v>
      </c>
      <c r="R29" s="27">
        <v>0</v>
      </c>
      <c r="S29" s="27">
        <v>0</v>
      </c>
      <c r="T29" s="27">
        <v>0</v>
      </c>
      <c r="U29" s="59">
        <v>0</v>
      </c>
      <c r="V29" s="28">
        <f t="shared" si="6"/>
        <v>0</v>
      </c>
      <c r="W29" s="117">
        <f t="shared" si="2"/>
        <v>6.6000000000000005</v>
      </c>
      <c r="X29" s="27">
        <v>12</v>
      </c>
      <c r="Y29" s="27">
        <v>3</v>
      </c>
      <c r="Z29" s="146">
        <f t="shared" si="3"/>
        <v>5.4545454545454541</v>
      </c>
      <c r="AA29" s="27">
        <v>0</v>
      </c>
      <c r="AB29" s="59">
        <v>0</v>
      </c>
      <c r="AC29" s="27">
        <v>0</v>
      </c>
      <c r="AD29" s="27">
        <v>0</v>
      </c>
      <c r="AE29" s="59">
        <v>2</v>
      </c>
      <c r="AF29" s="59">
        <v>1</v>
      </c>
      <c r="AG29"/>
      <c r="AH29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92"/>
    </row>
    <row r="30" spans="1:118" s="52" customFormat="1" ht="84.75" customHeight="1" x14ac:dyDescent="0.25">
      <c r="A30" s="159">
        <v>17</v>
      </c>
      <c r="B30" s="27" t="s">
        <v>136</v>
      </c>
      <c r="C30" s="27" t="s">
        <v>312</v>
      </c>
      <c r="D30" s="13">
        <v>29.98</v>
      </c>
      <c r="E30" s="28">
        <v>117</v>
      </c>
      <c r="F30" s="28">
        <v>120</v>
      </c>
      <c r="G30" s="13">
        <f t="shared" si="0"/>
        <v>4.0026684456304205</v>
      </c>
      <c r="H30" s="159">
        <f t="shared" si="4"/>
        <v>7</v>
      </c>
      <c r="I30" s="12">
        <f t="shared" si="1"/>
        <v>5.982905982905983</v>
      </c>
      <c r="J30" s="159">
        <v>0</v>
      </c>
      <c r="K30" s="59">
        <v>1</v>
      </c>
      <c r="L30" s="159">
        <v>0</v>
      </c>
      <c r="M30" s="159">
        <v>0</v>
      </c>
      <c r="N30" s="59">
        <v>4</v>
      </c>
      <c r="O30" s="59">
        <v>2</v>
      </c>
      <c r="P30" s="59">
        <f t="shared" si="5"/>
        <v>4</v>
      </c>
      <c r="Q30" s="27">
        <v>1</v>
      </c>
      <c r="R30" s="27">
        <v>0</v>
      </c>
      <c r="S30" s="27">
        <v>0</v>
      </c>
      <c r="T30" s="27">
        <v>3</v>
      </c>
      <c r="U30" s="59">
        <v>0</v>
      </c>
      <c r="V30" s="28">
        <f t="shared" si="6"/>
        <v>57.142857142857139</v>
      </c>
      <c r="W30" s="117">
        <f t="shared" si="2"/>
        <v>14.399999999999999</v>
      </c>
      <c r="X30" s="27">
        <v>12</v>
      </c>
      <c r="Y30" s="27">
        <v>7</v>
      </c>
      <c r="Z30" s="146">
        <f t="shared" si="3"/>
        <v>5.833333333333333</v>
      </c>
      <c r="AA30" s="27">
        <v>0</v>
      </c>
      <c r="AB30" s="59">
        <v>1</v>
      </c>
      <c r="AC30" s="27">
        <v>0</v>
      </c>
      <c r="AD30" s="27">
        <v>0</v>
      </c>
      <c r="AE30" s="59">
        <v>4</v>
      </c>
      <c r="AF30" s="59">
        <v>2</v>
      </c>
      <c r="AG30"/>
      <c r="AH3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92"/>
    </row>
    <row r="31" spans="1:118" s="52" customFormat="1" ht="84.75" customHeight="1" x14ac:dyDescent="0.25">
      <c r="A31" s="159">
        <v>18</v>
      </c>
      <c r="B31" s="159" t="s">
        <v>88</v>
      </c>
      <c r="C31" s="159" t="s">
        <v>312</v>
      </c>
      <c r="D31" s="13">
        <v>49.13</v>
      </c>
      <c r="E31" s="28">
        <v>165</v>
      </c>
      <c r="F31" s="28">
        <v>152</v>
      </c>
      <c r="G31" s="13">
        <f t="shared" si="0"/>
        <v>3.0938326887848562</v>
      </c>
      <c r="H31" s="159">
        <f t="shared" si="4"/>
        <v>11</v>
      </c>
      <c r="I31" s="12">
        <f t="shared" si="1"/>
        <v>6.666666666666667</v>
      </c>
      <c r="J31" s="159">
        <v>0</v>
      </c>
      <c r="K31" s="59">
        <v>1</v>
      </c>
      <c r="L31" s="159">
        <v>0</v>
      </c>
      <c r="M31" s="159">
        <v>0</v>
      </c>
      <c r="N31" s="59">
        <v>7</v>
      </c>
      <c r="O31" s="59">
        <v>3</v>
      </c>
      <c r="P31" s="59">
        <f t="shared" si="5"/>
        <v>11</v>
      </c>
      <c r="Q31" s="27">
        <v>1</v>
      </c>
      <c r="R31" s="27">
        <v>0</v>
      </c>
      <c r="S31" s="27">
        <v>0</v>
      </c>
      <c r="T31" s="27">
        <v>7</v>
      </c>
      <c r="U31" s="59">
        <v>3</v>
      </c>
      <c r="V31" s="28">
        <f t="shared" si="6"/>
        <v>100</v>
      </c>
      <c r="W31" s="117">
        <f t="shared" si="2"/>
        <v>18.240000000000002</v>
      </c>
      <c r="X31" s="27">
        <v>12</v>
      </c>
      <c r="Y31" s="27">
        <v>13</v>
      </c>
      <c r="Z31" s="146">
        <f t="shared" si="3"/>
        <v>8.5526315789473681</v>
      </c>
      <c r="AA31" s="27">
        <v>0</v>
      </c>
      <c r="AB31" s="59">
        <v>1</v>
      </c>
      <c r="AC31" s="27">
        <v>0</v>
      </c>
      <c r="AD31" s="27">
        <v>0</v>
      </c>
      <c r="AE31" s="59">
        <v>9</v>
      </c>
      <c r="AF31" s="59">
        <v>3</v>
      </c>
      <c r="AG31"/>
      <c r="AH31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92"/>
    </row>
    <row r="32" spans="1:118" s="52" customFormat="1" ht="123.75" customHeight="1" x14ac:dyDescent="0.25">
      <c r="A32" s="159">
        <v>19</v>
      </c>
      <c r="B32" s="159" t="s">
        <v>36</v>
      </c>
      <c r="C32" s="27" t="s">
        <v>305</v>
      </c>
      <c r="D32" s="13">
        <v>13.64</v>
      </c>
      <c r="E32" s="28">
        <v>59</v>
      </c>
      <c r="F32" s="28">
        <v>55</v>
      </c>
      <c r="G32" s="13">
        <f t="shared" si="0"/>
        <v>4.032258064516129</v>
      </c>
      <c r="H32" s="159">
        <f t="shared" si="4"/>
        <v>3</v>
      </c>
      <c r="I32" s="12">
        <f t="shared" si="1"/>
        <v>5.0847457627118651</v>
      </c>
      <c r="J32" s="159">
        <v>0</v>
      </c>
      <c r="K32" s="59">
        <v>0</v>
      </c>
      <c r="L32" s="159">
        <v>0</v>
      </c>
      <c r="M32" s="159">
        <v>0</v>
      </c>
      <c r="N32" s="59">
        <v>2</v>
      </c>
      <c r="O32" s="59">
        <v>1</v>
      </c>
      <c r="P32" s="59">
        <f t="shared" si="5"/>
        <v>3</v>
      </c>
      <c r="Q32" s="27">
        <v>0</v>
      </c>
      <c r="R32" s="27">
        <v>0</v>
      </c>
      <c r="S32" s="27">
        <v>0</v>
      </c>
      <c r="T32" s="27">
        <v>2</v>
      </c>
      <c r="U32" s="59">
        <v>1</v>
      </c>
      <c r="V32" s="28">
        <f t="shared" si="6"/>
        <v>100</v>
      </c>
      <c r="W32" s="117">
        <f t="shared" si="2"/>
        <v>6.6000000000000005</v>
      </c>
      <c r="X32" s="27">
        <v>12</v>
      </c>
      <c r="Y32" s="27">
        <v>3</v>
      </c>
      <c r="Z32" s="146">
        <f t="shared" si="3"/>
        <v>5.4545454545454541</v>
      </c>
      <c r="AA32" s="27">
        <v>0</v>
      </c>
      <c r="AB32" s="59">
        <v>0</v>
      </c>
      <c r="AC32" s="27">
        <v>0</v>
      </c>
      <c r="AD32" s="27">
        <v>0</v>
      </c>
      <c r="AE32" s="59">
        <v>2</v>
      </c>
      <c r="AF32" s="59">
        <v>1</v>
      </c>
      <c r="AG32"/>
      <c r="AH32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92"/>
    </row>
    <row r="33" spans="1:117" ht="123.75" customHeight="1" x14ac:dyDescent="0.25">
      <c r="A33" s="159">
        <v>20</v>
      </c>
      <c r="B33" s="206" t="s">
        <v>288</v>
      </c>
      <c r="C33" s="27" t="s">
        <v>305</v>
      </c>
      <c r="D33" s="13">
        <v>15.5</v>
      </c>
      <c r="E33" s="28">
        <v>104</v>
      </c>
      <c r="F33" s="28">
        <v>106</v>
      </c>
      <c r="G33" s="13">
        <f t="shared" si="0"/>
        <v>6.838709677419355</v>
      </c>
      <c r="H33" s="159">
        <f t="shared" si="4"/>
        <v>9</v>
      </c>
      <c r="I33" s="12">
        <f t="shared" si="1"/>
        <v>8.6538461538461533</v>
      </c>
      <c r="J33" s="159">
        <v>0</v>
      </c>
      <c r="K33" s="59">
        <v>1</v>
      </c>
      <c r="L33" s="159">
        <v>0</v>
      </c>
      <c r="M33" s="159">
        <v>0</v>
      </c>
      <c r="N33" s="59">
        <v>5</v>
      </c>
      <c r="O33" s="59">
        <v>3</v>
      </c>
      <c r="P33" s="59">
        <f t="shared" si="5"/>
        <v>5</v>
      </c>
      <c r="Q33" s="27">
        <v>0</v>
      </c>
      <c r="R33" s="27">
        <v>0</v>
      </c>
      <c r="S33" s="27">
        <v>0</v>
      </c>
      <c r="T33" s="27">
        <v>4</v>
      </c>
      <c r="U33" s="59">
        <v>1</v>
      </c>
      <c r="V33" s="28">
        <f t="shared" si="6"/>
        <v>55.555555555555557</v>
      </c>
      <c r="W33" s="117">
        <f t="shared" si="2"/>
        <v>15.9</v>
      </c>
      <c r="X33" s="27">
        <v>15</v>
      </c>
      <c r="Y33" s="27">
        <v>9</v>
      </c>
      <c r="Z33" s="146">
        <f t="shared" si="3"/>
        <v>8.4905660377358494</v>
      </c>
      <c r="AA33" s="27">
        <v>0</v>
      </c>
      <c r="AB33" s="59">
        <v>1</v>
      </c>
      <c r="AC33" s="27">
        <v>0</v>
      </c>
      <c r="AD33" s="27">
        <v>0</v>
      </c>
      <c r="AE33" s="59">
        <v>5</v>
      </c>
      <c r="AF33" s="59">
        <v>3</v>
      </c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</row>
    <row r="34" spans="1:117" ht="105" customHeight="1" x14ac:dyDescent="0.25">
      <c r="A34" s="159">
        <v>21</v>
      </c>
      <c r="B34" s="27" t="s">
        <v>229</v>
      </c>
      <c r="C34" s="27" t="s">
        <v>305</v>
      </c>
      <c r="D34" s="13">
        <v>50.37</v>
      </c>
      <c r="E34" s="28">
        <v>113</v>
      </c>
      <c r="F34" s="28">
        <v>115</v>
      </c>
      <c r="G34" s="13">
        <f t="shared" si="0"/>
        <v>2.2831050228310503</v>
      </c>
      <c r="H34" s="159">
        <f t="shared" si="4"/>
        <v>7</v>
      </c>
      <c r="I34" s="12">
        <f t="shared" si="1"/>
        <v>6.1946902654867255</v>
      </c>
      <c r="J34" s="159">
        <v>0</v>
      </c>
      <c r="K34" s="59">
        <v>0</v>
      </c>
      <c r="L34" s="159">
        <v>0</v>
      </c>
      <c r="M34" s="159">
        <v>0</v>
      </c>
      <c r="N34" s="59">
        <v>5</v>
      </c>
      <c r="O34" s="59">
        <v>2</v>
      </c>
      <c r="P34" s="59">
        <f t="shared" si="5"/>
        <v>5</v>
      </c>
      <c r="Q34" s="27">
        <v>0</v>
      </c>
      <c r="R34" s="27">
        <v>0</v>
      </c>
      <c r="S34" s="27">
        <v>0</v>
      </c>
      <c r="T34" s="27">
        <v>3</v>
      </c>
      <c r="U34" s="59">
        <v>2</v>
      </c>
      <c r="V34" s="28">
        <f t="shared" si="6"/>
        <v>71.428571428571431</v>
      </c>
      <c r="W34" s="117">
        <f t="shared" si="2"/>
        <v>9.1999999999999993</v>
      </c>
      <c r="X34" s="27">
        <v>8</v>
      </c>
      <c r="Y34" s="27">
        <v>7</v>
      </c>
      <c r="Z34" s="146">
        <f t="shared" si="3"/>
        <v>6.0869565217391308</v>
      </c>
      <c r="AA34" s="27">
        <v>0</v>
      </c>
      <c r="AB34" s="59">
        <v>0</v>
      </c>
      <c r="AC34" s="27">
        <v>0</v>
      </c>
      <c r="AD34" s="27">
        <v>0</v>
      </c>
      <c r="AE34" s="59">
        <v>5</v>
      </c>
      <c r="AF34" s="59">
        <v>2</v>
      </c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</row>
    <row r="35" spans="1:117" ht="143.25" customHeight="1" x14ac:dyDescent="0.25">
      <c r="A35" s="159">
        <v>22</v>
      </c>
      <c r="B35" s="207" t="s">
        <v>43</v>
      </c>
      <c r="C35" s="27" t="s">
        <v>305</v>
      </c>
      <c r="D35" s="13">
        <v>122.5</v>
      </c>
      <c r="E35" s="28">
        <v>291</v>
      </c>
      <c r="F35" s="28">
        <v>292</v>
      </c>
      <c r="G35" s="13">
        <f t="shared" si="0"/>
        <v>2.3836734693877553</v>
      </c>
      <c r="H35" s="159">
        <f t="shared" si="4"/>
        <v>21</v>
      </c>
      <c r="I35" s="12">
        <f t="shared" si="1"/>
        <v>7.216494845360824</v>
      </c>
      <c r="J35" s="159">
        <v>0</v>
      </c>
      <c r="K35" s="59">
        <v>1</v>
      </c>
      <c r="L35" s="159">
        <v>0</v>
      </c>
      <c r="M35" s="159">
        <v>0</v>
      </c>
      <c r="N35" s="59">
        <v>15</v>
      </c>
      <c r="O35" s="59">
        <v>5</v>
      </c>
      <c r="P35" s="59">
        <f t="shared" si="5"/>
        <v>21</v>
      </c>
      <c r="Q35" s="27">
        <v>1</v>
      </c>
      <c r="R35" s="27">
        <v>0</v>
      </c>
      <c r="S35" s="27">
        <v>0</v>
      </c>
      <c r="T35" s="27">
        <v>15</v>
      </c>
      <c r="U35" s="59">
        <v>5</v>
      </c>
      <c r="V35" s="28">
        <f t="shared" si="6"/>
        <v>100</v>
      </c>
      <c r="W35" s="117">
        <f t="shared" si="2"/>
        <v>23.36</v>
      </c>
      <c r="X35" s="27">
        <v>8</v>
      </c>
      <c r="Y35" s="27">
        <v>23</v>
      </c>
      <c r="Z35" s="146">
        <f t="shared" si="3"/>
        <v>7.8767123287671232</v>
      </c>
      <c r="AA35" s="27">
        <v>0</v>
      </c>
      <c r="AB35" s="59">
        <v>1</v>
      </c>
      <c r="AC35" s="27">
        <v>0</v>
      </c>
      <c r="AD35" s="27">
        <v>0</v>
      </c>
      <c r="AE35" s="59">
        <v>17</v>
      </c>
      <c r="AF35" s="59">
        <v>5</v>
      </c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</row>
    <row r="36" spans="1:117" ht="143.25" customHeight="1" x14ac:dyDescent="0.25">
      <c r="A36" s="159">
        <v>23</v>
      </c>
      <c r="B36" s="159" t="s">
        <v>204</v>
      </c>
      <c r="C36" s="27" t="s">
        <v>305</v>
      </c>
      <c r="D36" s="13">
        <v>11.8</v>
      </c>
      <c r="E36" s="28">
        <v>40</v>
      </c>
      <c r="F36" s="28">
        <v>43</v>
      </c>
      <c r="G36" s="13">
        <f t="shared" si="0"/>
        <v>3.6440677966101691</v>
      </c>
      <c r="H36" s="159">
        <f t="shared" si="4"/>
        <v>4</v>
      </c>
      <c r="I36" s="12">
        <f t="shared" si="1"/>
        <v>10</v>
      </c>
      <c r="J36" s="159">
        <v>0</v>
      </c>
      <c r="K36" s="59">
        <v>0</v>
      </c>
      <c r="L36" s="159">
        <v>0</v>
      </c>
      <c r="M36" s="159">
        <v>0</v>
      </c>
      <c r="N36" s="59">
        <v>3</v>
      </c>
      <c r="O36" s="59">
        <v>1</v>
      </c>
      <c r="P36" s="59">
        <f t="shared" si="5"/>
        <v>0</v>
      </c>
      <c r="Q36" s="27">
        <v>0</v>
      </c>
      <c r="R36" s="27">
        <v>0</v>
      </c>
      <c r="S36" s="27">
        <v>0</v>
      </c>
      <c r="T36" s="27">
        <v>0</v>
      </c>
      <c r="U36" s="59">
        <v>0</v>
      </c>
      <c r="V36" s="28">
        <f t="shared" si="6"/>
        <v>0</v>
      </c>
      <c r="W36" s="117">
        <f t="shared" si="2"/>
        <v>5.16</v>
      </c>
      <c r="X36" s="27">
        <v>12</v>
      </c>
      <c r="Y36" s="27">
        <v>5</v>
      </c>
      <c r="Z36" s="146">
        <f t="shared" si="3"/>
        <v>11.627906976744185</v>
      </c>
      <c r="AA36" s="27">
        <v>0</v>
      </c>
      <c r="AB36" s="59">
        <v>0</v>
      </c>
      <c r="AC36" s="27">
        <v>0</v>
      </c>
      <c r="AD36" s="27">
        <v>0</v>
      </c>
      <c r="AE36" s="59">
        <v>4</v>
      </c>
      <c r="AF36" s="59">
        <v>1</v>
      </c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</row>
    <row r="37" spans="1:117" ht="105" customHeight="1" x14ac:dyDescent="0.25">
      <c r="A37" s="159">
        <v>24</v>
      </c>
      <c r="B37" s="159" t="s">
        <v>41</v>
      </c>
      <c r="C37" s="27" t="s">
        <v>305</v>
      </c>
      <c r="D37" s="13">
        <v>18.600000000000001</v>
      </c>
      <c r="E37" s="28">
        <v>89</v>
      </c>
      <c r="F37" s="28">
        <v>91</v>
      </c>
      <c r="G37" s="13">
        <f t="shared" si="0"/>
        <v>4.8924731182795691</v>
      </c>
      <c r="H37" s="159">
        <f t="shared" si="4"/>
        <v>5</v>
      </c>
      <c r="I37" s="12">
        <f t="shared" si="1"/>
        <v>5.6179775280898872</v>
      </c>
      <c r="J37" s="159">
        <v>0</v>
      </c>
      <c r="K37" s="59">
        <v>0</v>
      </c>
      <c r="L37" s="159">
        <v>0</v>
      </c>
      <c r="M37" s="159">
        <v>0</v>
      </c>
      <c r="N37" s="59">
        <v>4</v>
      </c>
      <c r="O37" s="59">
        <v>1</v>
      </c>
      <c r="P37" s="59">
        <f t="shared" si="5"/>
        <v>5</v>
      </c>
      <c r="Q37" s="27">
        <v>0</v>
      </c>
      <c r="R37" s="27">
        <v>0</v>
      </c>
      <c r="S37" s="27">
        <v>0</v>
      </c>
      <c r="T37" s="27">
        <v>4</v>
      </c>
      <c r="U37" s="59">
        <v>1</v>
      </c>
      <c r="V37" s="28">
        <f t="shared" si="6"/>
        <v>100</v>
      </c>
      <c r="W37" s="117">
        <f t="shared" si="2"/>
        <v>10.92</v>
      </c>
      <c r="X37" s="27">
        <v>12</v>
      </c>
      <c r="Y37" s="27">
        <v>6</v>
      </c>
      <c r="Z37" s="146">
        <f t="shared" si="3"/>
        <v>6.593406593406594</v>
      </c>
      <c r="AA37" s="27">
        <v>0</v>
      </c>
      <c r="AB37" s="59">
        <v>0</v>
      </c>
      <c r="AC37" s="27">
        <v>0</v>
      </c>
      <c r="AD37" s="27">
        <v>0</v>
      </c>
      <c r="AE37" s="59">
        <v>4</v>
      </c>
      <c r="AF37" s="59">
        <v>2</v>
      </c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</row>
    <row r="38" spans="1:117" ht="105" customHeight="1" x14ac:dyDescent="0.25">
      <c r="A38" s="159">
        <v>25</v>
      </c>
      <c r="B38" s="159" t="s">
        <v>81</v>
      </c>
      <c r="C38" s="159" t="s">
        <v>305</v>
      </c>
      <c r="D38" s="13">
        <v>17</v>
      </c>
      <c r="E38" s="28">
        <v>115</v>
      </c>
      <c r="F38" s="28">
        <v>105</v>
      </c>
      <c r="G38" s="13">
        <f t="shared" si="0"/>
        <v>6.1764705882352944</v>
      </c>
      <c r="H38" s="159">
        <f t="shared" si="4"/>
        <v>6</v>
      </c>
      <c r="I38" s="12">
        <f t="shared" si="1"/>
        <v>5.2173913043478262</v>
      </c>
      <c r="J38" s="159">
        <v>0</v>
      </c>
      <c r="K38" s="59">
        <v>0</v>
      </c>
      <c r="L38" s="159">
        <v>0</v>
      </c>
      <c r="M38" s="159">
        <v>0</v>
      </c>
      <c r="N38" s="59">
        <v>4</v>
      </c>
      <c r="O38" s="59">
        <v>2</v>
      </c>
      <c r="P38" s="59">
        <f t="shared" si="5"/>
        <v>0</v>
      </c>
      <c r="Q38" s="159">
        <v>0</v>
      </c>
      <c r="R38" s="159">
        <v>0</v>
      </c>
      <c r="S38" s="159">
        <v>0</v>
      </c>
      <c r="T38" s="159">
        <v>0</v>
      </c>
      <c r="U38" s="59">
        <v>0</v>
      </c>
      <c r="V38" s="28">
        <f t="shared" si="6"/>
        <v>0</v>
      </c>
      <c r="W38" s="117">
        <f t="shared" si="2"/>
        <v>15.75</v>
      </c>
      <c r="X38" s="27">
        <v>15</v>
      </c>
      <c r="Y38" s="159">
        <v>4</v>
      </c>
      <c r="Z38" s="146">
        <f t="shared" si="3"/>
        <v>3.8095238095238098</v>
      </c>
      <c r="AA38" s="159">
        <v>0</v>
      </c>
      <c r="AB38" s="59">
        <v>0</v>
      </c>
      <c r="AC38" s="159">
        <v>0</v>
      </c>
      <c r="AD38" s="159">
        <v>0</v>
      </c>
      <c r="AE38" s="59">
        <v>3</v>
      </c>
      <c r="AF38" s="59">
        <v>1</v>
      </c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</row>
    <row r="39" spans="1:117" ht="141.75" customHeight="1" x14ac:dyDescent="0.25">
      <c r="A39" s="159">
        <v>26</v>
      </c>
      <c r="B39" s="159" t="s">
        <v>174</v>
      </c>
      <c r="C39" s="27" t="s">
        <v>49</v>
      </c>
      <c r="D39" s="13">
        <v>8.75</v>
      </c>
      <c r="E39" s="28">
        <v>57</v>
      </c>
      <c r="F39" s="28">
        <v>67</v>
      </c>
      <c r="G39" s="13">
        <f t="shared" si="0"/>
        <v>7.6571428571428575</v>
      </c>
      <c r="H39" s="159">
        <f t="shared" si="4"/>
        <v>4</v>
      </c>
      <c r="I39" s="12">
        <f t="shared" si="1"/>
        <v>7.0175438596491224</v>
      </c>
      <c r="J39" s="159">
        <v>0</v>
      </c>
      <c r="K39" s="59">
        <v>0</v>
      </c>
      <c r="L39" s="159">
        <v>0</v>
      </c>
      <c r="M39" s="159">
        <v>0</v>
      </c>
      <c r="N39" s="59">
        <v>3</v>
      </c>
      <c r="O39" s="59">
        <v>1</v>
      </c>
      <c r="P39" s="59">
        <f t="shared" si="5"/>
        <v>0</v>
      </c>
      <c r="Q39" s="27">
        <v>0</v>
      </c>
      <c r="R39" s="27">
        <v>0</v>
      </c>
      <c r="S39" s="27">
        <v>0</v>
      </c>
      <c r="T39" s="27">
        <v>0</v>
      </c>
      <c r="U39" s="59">
        <v>0</v>
      </c>
      <c r="V39" s="28">
        <f t="shared" si="6"/>
        <v>0</v>
      </c>
      <c r="W39" s="117">
        <f t="shared" si="2"/>
        <v>10.050000000000001</v>
      </c>
      <c r="X39" s="27">
        <v>15</v>
      </c>
      <c r="Y39" s="27">
        <v>7</v>
      </c>
      <c r="Z39" s="146">
        <f t="shared" si="3"/>
        <v>10.44776119402985</v>
      </c>
      <c r="AA39" s="27">
        <v>0</v>
      </c>
      <c r="AB39" s="59">
        <v>1</v>
      </c>
      <c r="AC39" s="27">
        <v>0</v>
      </c>
      <c r="AD39" s="27">
        <v>0</v>
      </c>
      <c r="AE39" s="59">
        <v>4</v>
      </c>
      <c r="AF39" s="59">
        <v>2</v>
      </c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</row>
    <row r="40" spans="1:117" ht="141.75" customHeight="1" x14ac:dyDescent="0.25">
      <c r="A40" s="159">
        <v>27</v>
      </c>
      <c r="B40" s="159" t="s">
        <v>48</v>
      </c>
      <c r="C40" s="27" t="s">
        <v>49</v>
      </c>
      <c r="D40" s="13">
        <v>109.5</v>
      </c>
      <c r="E40" s="28">
        <v>486</v>
      </c>
      <c r="F40" s="28">
        <v>505</v>
      </c>
      <c r="G40" s="13">
        <f t="shared" si="0"/>
        <v>4.6118721461187215</v>
      </c>
      <c r="H40" s="159">
        <f t="shared" si="4"/>
        <v>27</v>
      </c>
      <c r="I40" s="12">
        <f t="shared" si="1"/>
        <v>5.5555555555555554</v>
      </c>
      <c r="J40" s="159">
        <v>0</v>
      </c>
      <c r="K40" s="59">
        <v>1</v>
      </c>
      <c r="L40" s="159">
        <v>0</v>
      </c>
      <c r="M40" s="159">
        <v>0</v>
      </c>
      <c r="N40" s="59">
        <v>20</v>
      </c>
      <c r="O40" s="59">
        <v>6</v>
      </c>
      <c r="P40" s="59">
        <f t="shared" si="5"/>
        <v>23</v>
      </c>
      <c r="Q40" s="27">
        <v>1</v>
      </c>
      <c r="R40" s="27">
        <v>0</v>
      </c>
      <c r="S40" s="27">
        <v>0</v>
      </c>
      <c r="T40" s="27">
        <v>17</v>
      </c>
      <c r="U40" s="59">
        <v>5</v>
      </c>
      <c r="V40" s="28">
        <f t="shared" si="6"/>
        <v>85.18518518518519</v>
      </c>
      <c r="W40" s="117">
        <f t="shared" si="2"/>
        <v>60.599999999999994</v>
      </c>
      <c r="X40" s="27">
        <v>12</v>
      </c>
      <c r="Y40" s="27">
        <v>40</v>
      </c>
      <c r="Z40" s="146">
        <f t="shared" si="3"/>
        <v>7.9207920792079207</v>
      </c>
      <c r="AA40" s="27">
        <v>0</v>
      </c>
      <c r="AB40" s="59">
        <v>2</v>
      </c>
      <c r="AC40" s="27">
        <v>0</v>
      </c>
      <c r="AD40" s="27">
        <v>0</v>
      </c>
      <c r="AE40" s="59">
        <v>30</v>
      </c>
      <c r="AF40" s="59">
        <v>8</v>
      </c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</row>
    <row r="41" spans="1:117" ht="141.75" customHeight="1" x14ac:dyDescent="0.25">
      <c r="A41" s="159">
        <v>28</v>
      </c>
      <c r="B41" s="113" t="s">
        <v>291</v>
      </c>
      <c r="C41" s="27" t="s">
        <v>49</v>
      </c>
      <c r="D41" s="13">
        <v>26.3</v>
      </c>
      <c r="E41" s="28">
        <v>150</v>
      </c>
      <c r="F41" s="28">
        <v>170</v>
      </c>
      <c r="G41" s="13">
        <f t="shared" si="0"/>
        <v>6.4638783269961975</v>
      </c>
      <c r="H41" s="159">
        <f t="shared" si="4"/>
        <v>10</v>
      </c>
      <c r="I41" s="12">
        <f t="shared" si="1"/>
        <v>6.666666666666667</v>
      </c>
      <c r="J41" s="159">
        <v>0</v>
      </c>
      <c r="K41" s="59">
        <v>1</v>
      </c>
      <c r="L41" s="159">
        <v>0</v>
      </c>
      <c r="M41" s="159">
        <v>0</v>
      </c>
      <c r="N41" s="59">
        <v>7</v>
      </c>
      <c r="O41" s="59">
        <v>2</v>
      </c>
      <c r="P41" s="59">
        <f t="shared" si="5"/>
        <v>7</v>
      </c>
      <c r="Q41" s="27">
        <v>0</v>
      </c>
      <c r="R41" s="27">
        <v>0</v>
      </c>
      <c r="S41" s="27">
        <v>0</v>
      </c>
      <c r="T41" s="27">
        <v>6</v>
      </c>
      <c r="U41" s="59">
        <v>1</v>
      </c>
      <c r="V41" s="28">
        <f t="shared" si="6"/>
        <v>70</v>
      </c>
      <c r="W41" s="117">
        <f t="shared" si="2"/>
        <v>25.5</v>
      </c>
      <c r="X41" s="27">
        <v>15</v>
      </c>
      <c r="Y41" s="27">
        <v>10</v>
      </c>
      <c r="Z41" s="146">
        <f t="shared" si="3"/>
        <v>5.8823529411764701</v>
      </c>
      <c r="AA41" s="27">
        <v>0</v>
      </c>
      <c r="AB41" s="59">
        <v>1</v>
      </c>
      <c r="AC41" s="27">
        <v>0</v>
      </c>
      <c r="AD41" s="27">
        <v>0</v>
      </c>
      <c r="AE41" s="59">
        <v>7</v>
      </c>
      <c r="AF41" s="59">
        <v>2</v>
      </c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</row>
    <row r="42" spans="1:117" ht="141.75" customHeight="1" x14ac:dyDescent="0.25">
      <c r="A42" s="159">
        <v>29</v>
      </c>
      <c r="B42" s="27" t="s">
        <v>113</v>
      </c>
      <c r="C42" s="27" t="s">
        <v>49</v>
      </c>
      <c r="D42" s="13">
        <v>10.9</v>
      </c>
      <c r="E42" s="28">
        <v>63</v>
      </c>
      <c r="F42" s="28">
        <v>63</v>
      </c>
      <c r="G42" s="13">
        <f t="shared" si="0"/>
        <v>5.7798165137614674</v>
      </c>
      <c r="H42" s="159">
        <f t="shared" si="4"/>
        <v>4</v>
      </c>
      <c r="I42" s="12">
        <f t="shared" si="1"/>
        <v>6.3492063492063489</v>
      </c>
      <c r="J42" s="159">
        <v>0</v>
      </c>
      <c r="K42" s="59">
        <v>0</v>
      </c>
      <c r="L42" s="159">
        <v>0</v>
      </c>
      <c r="M42" s="159">
        <v>0</v>
      </c>
      <c r="N42" s="59">
        <v>3</v>
      </c>
      <c r="O42" s="59">
        <v>1</v>
      </c>
      <c r="P42" s="59">
        <f t="shared" si="5"/>
        <v>4</v>
      </c>
      <c r="Q42" s="27">
        <v>0</v>
      </c>
      <c r="R42" s="27">
        <v>0</v>
      </c>
      <c r="S42" s="27">
        <v>0</v>
      </c>
      <c r="T42" s="27">
        <v>3</v>
      </c>
      <c r="U42" s="59">
        <v>1</v>
      </c>
      <c r="V42" s="28">
        <f t="shared" si="6"/>
        <v>100</v>
      </c>
      <c r="W42" s="117">
        <f t="shared" si="2"/>
        <v>7.5600000000000005</v>
      </c>
      <c r="X42" s="27">
        <v>12</v>
      </c>
      <c r="Y42" s="27">
        <v>6</v>
      </c>
      <c r="Z42" s="146">
        <f t="shared" si="3"/>
        <v>9.5238095238095237</v>
      </c>
      <c r="AA42" s="27">
        <v>0</v>
      </c>
      <c r="AB42" s="59">
        <v>0</v>
      </c>
      <c r="AC42" s="27">
        <v>0</v>
      </c>
      <c r="AD42" s="27">
        <v>0</v>
      </c>
      <c r="AE42" s="59">
        <v>4</v>
      </c>
      <c r="AF42" s="59">
        <v>2</v>
      </c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</row>
    <row r="43" spans="1:117" ht="141.75" customHeight="1" x14ac:dyDescent="0.25">
      <c r="A43" s="159">
        <v>30</v>
      </c>
      <c r="B43" s="159" t="s">
        <v>229</v>
      </c>
      <c r="C43" s="159" t="s">
        <v>49</v>
      </c>
      <c r="D43" s="13">
        <v>9.5</v>
      </c>
      <c r="E43" s="28">
        <v>0</v>
      </c>
      <c r="F43" s="28">
        <v>60</v>
      </c>
      <c r="G43" s="13">
        <f t="shared" si="0"/>
        <v>6.3157894736842106</v>
      </c>
      <c r="H43" s="159">
        <f t="shared" si="4"/>
        <v>0</v>
      </c>
      <c r="I43" s="12">
        <v>0</v>
      </c>
      <c r="J43" s="159">
        <v>0</v>
      </c>
      <c r="K43" s="59">
        <v>0</v>
      </c>
      <c r="L43" s="159">
        <v>0</v>
      </c>
      <c r="M43" s="159">
        <v>0</v>
      </c>
      <c r="N43" s="59">
        <v>0</v>
      </c>
      <c r="O43" s="59">
        <v>0</v>
      </c>
      <c r="P43" s="59">
        <f t="shared" si="5"/>
        <v>0</v>
      </c>
      <c r="Q43" s="159">
        <v>0</v>
      </c>
      <c r="R43" s="159">
        <v>0</v>
      </c>
      <c r="S43" s="159">
        <v>0</v>
      </c>
      <c r="T43" s="159">
        <v>0</v>
      </c>
      <c r="U43" s="59">
        <v>0</v>
      </c>
      <c r="V43" s="28" t="e">
        <f t="shared" si="6"/>
        <v>#DIV/0!</v>
      </c>
      <c r="W43" s="117">
        <f t="shared" si="2"/>
        <v>9</v>
      </c>
      <c r="X43" s="159">
        <v>15</v>
      </c>
      <c r="Y43" s="159">
        <v>2</v>
      </c>
      <c r="Z43" s="146">
        <f t="shared" si="3"/>
        <v>3.3333333333333335</v>
      </c>
      <c r="AA43" s="159">
        <v>0</v>
      </c>
      <c r="AB43" s="59">
        <v>0</v>
      </c>
      <c r="AC43" s="159">
        <v>0</v>
      </c>
      <c r="AD43" s="159">
        <v>0</v>
      </c>
      <c r="AE43" s="59">
        <v>1</v>
      </c>
      <c r="AF43" s="59">
        <v>1</v>
      </c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</row>
    <row r="44" spans="1:117" ht="141.75" customHeight="1" x14ac:dyDescent="0.25">
      <c r="A44" s="159">
        <v>31</v>
      </c>
      <c r="B44" s="27" t="s">
        <v>99</v>
      </c>
      <c r="C44" s="27" t="s">
        <v>57</v>
      </c>
      <c r="D44" s="13">
        <v>129</v>
      </c>
      <c r="E44" s="28">
        <v>322</v>
      </c>
      <c r="F44" s="28">
        <v>389</v>
      </c>
      <c r="G44" s="13">
        <f t="shared" si="0"/>
        <v>3.0155038759689923</v>
      </c>
      <c r="H44" s="159">
        <f t="shared" si="4"/>
        <v>24</v>
      </c>
      <c r="I44" s="12">
        <f t="shared" ref="I44:I75" si="7">H44/E44*100</f>
        <v>7.4534161490683228</v>
      </c>
      <c r="J44" s="159">
        <v>0</v>
      </c>
      <c r="K44" s="59">
        <v>1</v>
      </c>
      <c r="L44" s="159">
        <v>0</v>
      </c>
      <c r="M44" s="159">
        <v>0</v>
      </c>
      <c r="N44" s="59">
        <v>18</v>
      </c>
      <c r="O44" s="59">
        <v>5</v>
      </c>
      <c r="P44" s="59">
        <f t="shared" si="5"/>
        <v>22</v>
      </c>
      <c r="Q44" s="27">
        <v>0</v>
      </c>
      <c r="R44" s="27">
        <v>0</v>
      </c>
      <c r="S44" s="27">
        <v>0</v>
      </c>
      <c r="T44" s="27">
        <v>17</v>
      </c>
      <c r="U44" s="59">
        <v>5</v>
      </c>
      <c r="V44" s="28">
        <f t="shared" si="6"/>
        <v>91.666666666666657</v>
      </c>
      <c r="W44" s="117">
        <f t="shared" si="2"/>
        <v>46.68</v>
      </c>
      <c r="X44" s="27">
        <v>12</v>
      </c>
      <c r="Y44" s="27">
        <v>39</v>
      </c>
      <c r="Z44" s="146">
        <f t="shared" si="3"/>
        <v>10.025706940874036</v>
      </c>
      <c r="AA44" s="27">
        <v>0</v>
      </c>
      <c r="AB44" s="59">
        <v>3</v>
      </c>
      <c r="AC44" s="27">
        <v>0</v>
      </c>
      <c r="AD44" s="27">
        <v>0</v>
      </c>
      <c r="AE44" s="59">
        <v>28</v>
      </c>
      <c r="AF44" s="59">
        <v>8</v>
      </c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</row>
    <row r="45" spans="1:117" ht="141.75" customHeight="1" x14ac:dyDescent="0.25">
      <c r="A45" s="159">
        <v>32</v>
      </c>
      <c r="B45" s="113" t="s">
        <v>289</v>
      </c>
      <c r="C45" s="27" t="s">
        <v>57</v>
      </c>
      <c r="D45" s="13">
        <v>41.42</v>
      </c>
      <c r="E45" s="28">
        <v>141</v>
      </c>
      <c r="F45" s="28">
        <v>171</v>
      </c>
      <c r="G45" s="13">
        <f t="shared" si="0"/>
        <v>4.1284403669724767</v>
      </c>
      <c r="H45" s="159">
        <f t="shared" si="4"/>
        <v>12</v>
      </c>
      <c r="I45" s="12">
        <f t="shared" si="7"/>
        <v>8.5106382978723403</v>
      </c>
      <c r="J45" s="159">
        <v>0</v>
      </c>
      <c r="K45" s="59">
        <v>1</v>
      </c>
      <c r="L45" s="159">
        <v>0</v>
      </c>
      <c r="M45" s="159">
        <v>0</v>
      </c>
      <c r="N45" s="59">
        <v>6</v>
      </c>
      <c r="O45" s="59">
        <v>5</v>
      </c>
      <c r="P45" s="59">
        <f t="shared" si="5"/>
        <v>12</v>
      </c>
      <c r="Q45" s="27">
        <v>1</v>
      </c>
      <c r="R45" s="27">
        <v>0</v>
      </c>
      <c r="S45" s="27">
        <v>0</v>
      </c>
      <c r="T45" s="27">
        <v>6</v>
      </c>
      <c r="U45" s="59">
        <v>5</v>
      </c>
      <c r="V45" s="28">
        <f t="shared" si="6"/>
        <v>100</v>
      </c>
      <c r="W45" s="117">
        <f t="shared" si="2"/>
        <v>20.52</v>
      </c>
      <c r="X45" s="27">
        <v>12</v>
      </c>
      <c r="Y45" s="27">
        <v>12</v>
      </c>
      <c r="Z45" s="146">
        <f t="shared" si="3"/>
        <v>7.0175438596491224</v>
      </c>
      <c r="AA45" s="27">
        <v>0</v>
      </c>
      <c r="AB45" s="59">
        <v>1</v>
      </c>
      <c r="AC45" s="27">
        <v>0</v>
      </c>
      <c r="AD45" s="27">
        <v>0</v>
      </c>
      <c r="AE45" s="59">
        <v>6</v>
      </c>
      <c r="AF45" s="59">
        <v>5</v>
      </c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</row>
    <row r="46" spans="1:117" ht="141.75" customHeight="1" x14ac:dyDescent="0.25">
      <c r="A46" s="159">
        <v>33</v>
      </c>
      <c r="B46" s="27" t="s">
        <v>145</v>
      </c>
      <c r="C46" s="159" t="s">
        <v>57</v>
      </c>
      <c r="D46" s="13">
        <v>35</v>
      </c>
      <c r="E46" s="28">
        <v>99</v>
      </c>
      <c r="F46" s="28">
        <v>105</v>
      </c>
      <c r="G46" s="13">
        <f t="shared" si="0"/>
        <v>3</v>
      </c>
      <c r="H46" s="159">
        <f t="shared" si="4"/>
        <v>7</v>
      </c>
      <c r="I46" s="12">
        <f t="shared" si="7"/>
        <v>7.0707070707070701</v>
      </c>
      <c r="J46" s="159">
        <v>0</v>
      </c>
      <c r="K46" s="59">
        <v>1</v>
      </c>
      <c r="L46" s="159">
        <v>0</v>
      </c>
      <c r="M46" s="159">
        <v>0</v>
      </c>
      <c r="N46" s="59">
        <v>4</v>
      </c>
      <c r="O46" s="59">
        <v>2</v>
      </c>
      <c r="P46" s="59">
        <f t="shared" si="5"/>
        <v>4</v>
      </c>
      <c r="Q46" s="159">
        <v>1</v>
      </c>
      <c r="R46" s="159">
        <v>0</v>
      </c>
      <c r="S46" s="159">
        <v>0</v>
      </c>
      <c r="T46" s="159">
        <v>2</v>
      </c>
      <c r="U46" s="59">
        <v>1</v>
      </c>
      <c r="V46" s="28">
        <f t="shared" si="6"/>
        <v>57.142857142857139</v>
      </c>
      <c r="W46" s="117">
        <f t="shared" si="2"/>
        <v>8.4</v>
      </c>
      <c r="X46" s="27">
        <v>8</v>
      </c>
      <c r="Y46" s="159">
        <v>8</v>
      </c>
      <c r="Z46" s="146">
        <f t="shared" si="3"/>
        <v>7.6190476190476195</v>
      </c>
      <c r="AA46" s="159">
        <v>0</v>
      </c>
      <c r="AB46" s="59">
        <v>1</v>
      </c>
      <c r="AC46" s="159">
        <v>0</v>
      </c>
      <c r="AD46" s="159">
        <v>0</v>
      </c>
      <c r="AE46" s="59">
        <v>5</v>
      </c>
      <c r="AF46" s="59">
        <v>2</v>
      </c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</row>
    <row r="47" spans="1:117" ht="141.75" customHeight="1" x14ac:dyDescent="0.25">
      <c r="A47" s="159">
        <v>34</v>
      </c>
      <c r="B47" s="27" t="s">
        <v>229</v>
      </c>
      <c r="C47" s="159" t="s">
        <v>57</v>
      </c>
      <c r="D47" s="13">
        <v>104.99</v>
      </c>
      <c r="E47" s="28">
        <v>309</v>
      </c>
      <c r="F47" s="28">
        <v>249</v>
      </c>
      <c r="G47" s="13">
        <f t="shared" si="0"/>
        <v>2.3716544432803124</v>
      </c>
      <c r="H47" s="159">
        <f t="shared" si="4"/>
        <v>18</v>
      </c>
      <c r="I47" s="12">
        <f t="shared" si="7"/>
        <v>5.825242718446602</v>
      </c>
      <c r="J47" s="159">
        <v>0</v>
      </c>
      <c r="K47" s="59">
        <v>1</v>
      </c>
      <c r="L47" s="159">
        <v>0</v>
      </c>
      <c r="M47" s="159">
        <v>0</v>
      </c>
      <c r="N47" s="59">
        <v>12</v>
      </c>
      <c r="O47" s="59">
        <v>5</v>
      </c>
      <c r="P47" s="59">
        <f t="shared" si="5"/>
        <v>13</v>
      </c>
      <c r="Q47" s="159">
        <v>1</v>
      </c>
      <c r="R47" s="159">
        <v>0</v>
      </c>
      <c r="S47" s="159">
        <v>0</v>
      </c>
      <c r="T47" s="159">
        <v>9</v>
      </c>
      <c r="U47" s="59">
        <v>3</v>
      </c>
      <c r="V47" s="28">
        <f t="shared" si="6"/>
        <v>72.222222222222214</v>
      </c>
      <c r="W47" s="117">
        <f t="shared" si="2"/>
        <v>19.920000000000002</v>
      </c>
      <c r="X47" s="27">
        <v>8</v>
      </c>
      <c r="Y47" s="159">
        <v>19</v>
      </c>
      <c r="Z47" s="146">
        <f t="shared" si="3"/>
        <v>7.6305220883534144</v>
      </c>
      <c r="AA47" s="159">
        <v>0</v>
      </c>
      <c r="AB47" s="59">
        <v>1</v>
      </c>
      <c r="AC47" s="159">
        <v>0</v>
      </c>
      <c r="AD47" s="159">
        <v>0</v>
      </c>
      <c r="AE47" s="59">
        <v>13</v>
      </c>
      <c r="AF47" s="59">
        <v>5</v>
      </c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</row>
    <row r="48" spans="1:117" ht="141.75" customHeight="1" x14ac:dyDescent="0.25">
      <c r="A48" s="159">
        <v>35</v>
      </c>
      <c r="B48" s="27" t="s">
        <v>212</v>
      </c>
      <c r="C48" s="27" t="s">
        <v>57</v>
      </c>
      <c r="D48" s="13">
        <v>12.79</v>
      </c>
      <c r="E48" s="28">
        <v>68</v>
      </c>
      <c r="F48" s="28">
        <v>65</v>
      </c>
      <c r="G48" s="13">
        <f t="shared" si="0"/>
        <v>5.082095387021111</v>
      </c>
      <c r="H48" s="159">
        <f t="shared" si="4"/>
        <v>5</v>
      </c>
      <c r="I48" s="12">
        <f t="shared" si="7"/>
        <v>7.3529411764705888</v>
      </c>
      <c r="J48" s="159">
        <v>0</v>
      </c>
      <c r="K48" s="59">
        <v>0</v>
      </c>
      <c r="L48" s="159">
        <v>0</v>
      </c>
      <c r="M48" s="159">
        <v>0</v>
      </c>
      <c r="N48" s="59">
        <v>4</v>
      </c>
      <c r="O48" s="59">
        <v>1</v>
      </c>
      <c r="P48" s="59">
        <f t="shared" si="5"/>
        <v>5</v>
      </c>
      <c r="Q48" s="27">
        <v>0</v>
      </c>
      <c r="R48" s="27">
        <v>0</v>
      </c>
      <c r="S48" s="27">
        <v>0</v>
      </c>
      <c r="T48" s="27">
        <v>4</v>
      </c>
      <c r="U48" s="59">
        <v>1</v>
      </c>
      <c r="V48" s="28">
        <f t="shared" si="6"/>
        <v>100</v>
      </c>
      <c r="W48" s="117">
        <f t="shared" si="2"/>
        <v>7.8000000000000007</v>
      </c>
      <c r="X48" s="27">
        <v>12</v>
      </c>
      <c r="Y48" s="27">
        <v>7</v>
      </c>
      <c r="Z48" s="146">
        <f t="shared" si="3"/>
        <v>10.76923076923077</v>
      </c>
      <c r="AA48" s="27">
        <v>0</v>
      </c>
      <c r="AB48" s="59">
        <v>0</v>
      </c>
      <c r="AC48" s="27">
        <v>0</v>
      </c>
      <c r="AD48" s="27">
        <v>0</v>
      </c>
      <c r="AE48" s="59">
        <v>5</v>
      </c>
      <c r="AF48" s="59">
        <v>2</v>
      </c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</row>
    <row r="49" spans="1:117" ht="141.75" customHeight="1" x14ac:dyDescent="0.25">
      <c r="A49" s="159">
        <v>36</v>
      </c>
      <c r="B49" s="27" t="s">
        <v>56</v>
      </c>
      <c r="C49" s="27" t="s">
        <v>57</v>
      </c>
      <c r="D49" s="13">
        <v>10.24</v>
      </c>
      <c r="E49" s="28">
        <v>33</v>
      </c>
      <c r="F49" s="28">
        <v>35</v>
      </c>
      <c r="G49" s="13">
        <f t="shared" si="0"/>
        <v>3.41796875</v>
      </c>
      <c r="H49" s="159">
        <f t="shared" si="4"/>
        <v>3</v>
      </c>
      <c r="I49" s="12">
        <f t="shared" si="7"/>
        <v>9.0909090909090917</v>
      </c>
      <c r="J49" s="159">
        <v>0</v>
      </c>
      <c r="K49" s="59">
        <v>0</v>
      </c>
      <c r="L49" s="159">
        <v>0</v>
      </c>
      <c r="M49" s="159">
        <v>0</v>
      </c>
      <c r="N49" s="59">
        <v>2</v>
      </c>
      <c r="O49" s="59">
        <v>1</v>
      </c>
      <c r="P49" s="59">
        <f t="shared" si="5"/>
        <v>0</v>
      </c>
      <c r="Q49" s="27">
        <v>0</v>
      </c>
      <c r="R49" s="27">
        <v>0</v>
      </c>
      <c r="S49" s="27">
        <v>0</v>
      </c>
      <c r="T49" s="27">
        <v>0</v>
      </c>
      <c r="U49" s="59">
        <v>0</v>
      </c>
      <c r="V49" s="28">
        <f t="shared" si="6"/>
        <v>0</v>
      </c>
      <c r="W49" s="117">
        <f t="shared" si="2"/>
        <v>4.1999999999999993</v>
      </c>
      <c r="X49" s="27">
        <v>12</v>
      </c>
      <c r="Y49" s="27">
        <v>3</v>
      </c>
      <c r="Z49" s="146">
        <f t="shared" si="3"/>
        <v>8.5714285714285712</v>
      </c>
      <c r="AA49" s="27">
        <v>0</v>
      </c>
      <c r="AB49" s="59">
        <v>0</v>
      </c>
      <c r="AC49" s="27">
        <v>0</v>
      </c>
      <c r="AD49" s="27">
        <v>0</v>
      </c>
      <c r="AE49" s="59">
        <v>2</v>
      </c>
      <c r="AF49" s="59">
        <v>1</v>
      </c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</row>
    <row r="50" spans="1:117" ht="141.75" customHeight="1" x14ac:dyDescent="0.25">
      <c r="A50" s="159">
        <v>37</v>
      </c>
      <c r="B50" s="159" t="s">
        <v>226</v>
      </c>
      <c r="C50" s="159" t="s">
        <v>269</v>
      </c>
      <c r="D50" s="13">
        <v>46.53</v>
      </c>
      <c r="E50" s="28">
        <v>99</v>
      </c>
      <c r="F50" s="28">
        <v>108</v>
      </c>
      <c r="G50" s="13">
        <f t="shared" si="0"/>
        <v>2.3210831721470018</v>
      </c>
      <c r="H50" s="159">
        <f t="shared" si="4"/>
        <v>7</v>
      </c>
      <c r="I50" s="12">
        <f t="shared" si="7"/>
        <v>7.0707070707070701</v>
      </c>
      <c r="J50" s="159">
        <v>0</v>
      </c>
      <c r="K50" s="59">
        <v>1</v>
      </c>
      <c r="L50" s="159">
        <v>0</v>
      </c>
      <c r="M50" s="159">
        <v>0</v>
      </c>
      <c r="N50" s="59">
        <v>4</v>
      </c>
      <c r="O50" s="59">
        <v>2</v>
      </c>
      <c r="P50" s="59">
        <f t="shared" si="5"/>
        <v>7</v>
      </c>
      <c r="Q50" s="159">
        <v>1</v>
      </c>
      <c r="R50" s="159">
        <v>0</v>
      </c>
      <c r="S50" s="159">
        <v>0</v>
      </c>
      <c r="T50" s="159">
        <v>4</v>
      </c>
      <c r="U50" s="59">
        <v>2</v>
      </c>
      <c r="V50" s="28">
        <f t="shared" si="6"/>
        <v>100</v>
      </c>
      <c r="W50" s="117">
        <f t="shared" si="2"/>
        <v>8.64</v>
      </c>
      <c r="X50" s="159">
        <v>8</v>
      </c>
      <c r="Y50" s="159">
        <v>7</v>
      </c>
      <c r="Z50" s="146">
        <f t="shared" si="3"/>
        <v>6.481481481481481</v>
      </c>
      <c r="AA50" s="159">
        <v>0</v>
      </c>
      <c r="AB50" s="59">
        <v>1</v>
      </c>
      <c r="AC50" s="159">
        <v>0</v>
      </c>
      <c r="AD50" s="159">
        <v>0</v>
      </c>
      <c r="AE50" s="59">
        <v>4</v>
      </c>
      <c r="AF50" s="59">
        <v>2</v>
      </c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</row>
    <row r="51" spans="1:117" ht="141.75" customHeight="1" x14ac:dyDescent="0.25">
      <c r="A51" s="159">
        <v>38</v>
      </c>
      <c r="B51" s="70" t="s">
        <v>249</v>
      </c>
      <c r="C51" s="159" t="s">
        <v>269</v>
      </c>
      <c r="D51" s="13">
        <v>18.23</v>
      </c>
      <c r="E51" s="28">
        <v>41</v>
      </c>
      <c r="F51" s="28">
        <v>42</v>
      </c>
      <c r="G51" s="13">
        <f t="shared" si="0"/>
        <v>2.303894679100384</v>
      </c>
      <c r="H51" s="159">
        <f t="shared" si="4"/>
        <v>3</v>
      </c>
      <c r="I51" s="12">
        <f t="shared" si="7"/>
        <v>7.3170731707317067</v>
      </c>
      <c r="J51" s="159">
        <v>0</v>
      </c>
      <c r="K51" s="59">
        <v>0</v>
      </c>
      <c r="L51" s="159">
        <v>0</v>
      </c>
      <c r="M51" s="159">
        <v>0</v>
      </c>
      <c r="N51" s="59">
        <v>2</v>
      </c>
      <c r="O51" s="59">
        <v>1</v>
      </c>
      <c r="P51" s="59">
        <f t="shared" si="5"/>
        <v>0</v>
      </c>
      <c r="Q51" s="159">
        <v>0</v>
      </c>
      <c r="R51" s="159">
        <v>0</v>
      </c>
      <c r="S51" s="159">
        <v>0</v>
      </c>
      <c r="T51" s="159">
        <v>0</v>
      </c>
      <c r="U51" s="59">
        <v>0</v>
      </c>
      <c r="V51" s="28">
        <f t="shared" si="6"/>
        <v>0</v>
      </c>
      <c r="W51" s="117">
        <f t="shared" si="2"/>
        <v>3.36</v>
      </c>
      <c r="X51" s="159">
        <v>8</v>
      </c>
      <c r="Y51" s="159">
        <v>3</v>
      </c>
      <c r="Z51" s="146">
        <f t="shared" si="3"/>
        <v>7.1428571428571423</v>
      </c>
      <c r="AA51" s="159">
        <v>0</v>
      </c>
      <c r="AB51" s="59">
        <v>0</v>
      </c>
      <c r="AC51" s="159">
        <v>0</v>
      </c>
      <c r="AD51" s="159">
        <v>0</v>
      </c>
      <c r="AE51" s="59">
        <v>2</v>
      </c>
      <c r="AF51" s="59">
        <v>1</v>
      </c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</row>
    <row r="52" spans="1:117" ht="141.75" customHeight="1" x14ac:dyDescent="0.25">
      <c r="A52" s="159">
        <v>39</v>
      </c>
      <c r="B52" s="27" t="s">
        <v>104</v>
      </c>
      <c r="C52" s="27" t="s">
        <v>269</v>
      </c>
      <c r="D52" s="13">
        <v>23.75</v>
      </c>
      <c r="E52" s="28">
        <v>55</v>
      </c>
      <c r="F52" s="28">
        <v>57</v>
      </c>
      <c r="G52" s="13">
        <f t="shared" si="0"/>
        <v>2.4</v>
      </c>
      <c r="H52" s="159">
        <f t="shared" si="4"/>
        <v>2</v>
      </c>
      <c r="I52" s="12">
        <f t="shared" si="7"/>
        <v>3.6363636363636362</v>
      </c>
      <c r="J52" s="159">
        <v>0</v>
      </c>
      <c r="K52" s="59">
        <v>0</v>
      </c>
      <c r="L52" s="159">
        <v>0</v>
      </c>
      <c r="M52" s="159">
        <v>0</v>
      </c>
      <c r="N52" s="59">
        <v>1</v>
      </c>
      <c r="O52" s="59">
        <v>1</v>
      </c>
      <c r="P52" s="59">
        <f t="shared" si="5"/>
        <v>2</v>
      </c>
      <c r="Q52" s="27">
        <v>0</v>
      </c>
      <c r="R52" s="27">
        <v>0</v>
      </c>
      <c r="S52" s="27">
        <v>0</v>
      </c>
      <c r="T52" s="27">
        <v>1</v>
      </c>
      <c r="U52" s="59">
        <v>1</v>
      </c>
      <c r="V52" s="28">
        <f t="shared" si="6"/>
        <v>100</v>
      </c>
      <c r="W52" s="117">
        <f t="shared" si="2"/>
        <v>4.5599999999999996</v>
      </c>
      <c r="X52" s="27">
        <v>8</v>
      </c>
      <c r="Y52" s="27">
        <v>2</v>
      </c>
      <c r="Z52" s="146">
        <f t="shared" si="3"/>
        <v>3.5087719298245612</v>
      </c>
      <c r="AA52" s="27">
        <v>0</v>
      </c>
      <c r="AB52" s="59">
        <v>0</v>
      </c>
      <c r="AC52" s="27">
        <v>0</v>
      </c>
      <c r="AD52" s="27">
        <v>0</v>
      </c>
      <c r="AE52" s="59">
        <v>1</v>
      </c>
      <c r="AF52" s="59">
        <v>1</v>
      </c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</row>
    <row r="53" spans="1:117" ht="141.75" customHeight="1" x14ac:dyDescent="0.25">
      <c r="A53" s="159">
        <v>40</v>
      </c>
      <c r="B53" s="159" t="s">
        <v>229</v>
      </c>
      <c r="C53" s="27" t="s">
        <v>269</v>
      </c>
      <c r="D53" s="13">
        <v>34.979999999999997</v>
      </c>
      <c r="E53" s="28">
        <v>82</v>
      </c>
      <c r="F53" s="28">
        <v>87</v>
      </c>
      <c r="G53" s="13">
        <f t="shared" si="0"/>
        <v>2.4871355060034306</v>
      </c>
      <c r="H53" s="159">
        <f t="shared" si="4"/>
        <v>3</v>
      </c>
      <c r="I53" s="12">
        <f t="shared" si="7"/>
        <v>3.6585365853658534</v>
      </c>
      <c r="J53" s="159">
        <v>0</v>
      </c>
      <c r="K53" s="59">
        <v>0</v>
      </c>
      <c r="L53" s="159">
        <v>0</v>
      </c>
      <c r="M53" s="159">
        <v>0</v>
      </c>
      <c r="N53" s="59">
        <v>2</v>
      </c>
      <c r="O53" s="59">
        <v>1</v>
      </c>
      <c r="P53" s="59">
        <f t="shared" si="5"/>
        <v>2</v>
      </c>
      <c r="Q53" s="27">
        <v>0</v>
      </c>
      <c r="R53" s="27">
        <v>0</v>
      </c>
      <c r="S53" s="27">
        <v>0</v>
      </c>
      <c r="T53" s="27">
        <v>2</v>
      </c>
      <c r="U53" s="59">
        <v>0</v>
      </c>
      <c r="V53" s="28">
        <f t="shared" si="6"/>
        <v>66.666666666666657</v>
      </c>
      <c r="W53" s="117">
        <f t="shared" si="2"/>
        <v>6.96</v>
      </c>
      <c r="X53" s="27">
        <v>8</v>
      </c>
      <c r="Y53" s="27">
        <v>3</v>
      </c>
      <c r="Z53" s="146">
        <f t="shared" si="3"/>
        <v>3.4482758620689653</v>
      </c>
      <c r="AA53" s="27">
        <v>0</v>
      </c>
      <c r="AB53" s="59">
        <v>0</v>
      </c>
      <c r="AC53" s="27">
        <v>0</v>
      </c>
      <c r="AD53" s="27">
        <v>0</v>
      </c>
      <c r="AE53" s="59">
        <v>2</v>
      </c>
      <c r="AF53" s="59">
        <v>1</v>
      </c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</row>
    <row r="54" spans="1:117" ht="141.75" customHeight="1" x14ac:dyDescent="0.25">
      <c r="A54" s="159">
        <v>41</v>
      </c>
      <c r="B54" s="27" t="s">
        <v>87</v>
      </c>
      <c r="C54" s="27" t="s">
        <v>269</v>
      </c>
      <c r="D54" s="13">
        <v>28.58</v>
      </c>
      <c r="E54" s="28">
        <v>50</v>
      </c>
      <c r="F54" s="28">
        <v>54</v>
      </c>
      <c r="G54" s="13">
        <f t="shared" si="0"/>
        <v>1.8894331700489855</v>
      </c>
      <c r="H54" s="159">
        <f t="shared" si="4"/>
        <v>4</v>
      </c>
      <c r="I54" s="12">
        <f t="shared" si="7"/>
        <v>8</v>
      </c>
      <c r="J54" s="159">
        <v>0</v>
      </c>
      <c r="K54" s="59">
        <v>0</v>
      </c>
      <c r="L54" s="159">
        <v>0</v>
      </c>
      <c r="M54" s="159">
        <v>0</v>
      </c>
      <c r="N54" s="59">
        <v>3</v>
      </c>
      <c r="O54" s="59">
        <v>1</v>
      </c>
      <c r="P54" s="59">
        <f t="shared" si="5"/>
        <v>4</v>
      </c>
      <c r="Q54" s="27">
        <v>0</v>
      </c>
      <c r="R54" s="27">
        <v>0</v>
      </c>
      <c r="S54" s="27">
        <v>0</v>
      </c>
      <c r="T54" s="27">
        <v>3</v>
      </c>
      <c r="U54" s="59">
        <v>1</v>
      </c>
      <c r="V54" s="28">
        <f t="shared" si="6"/>
        <v>100</v>
      </c>
      <c r="W54" s="117">
        <f t="shared" si="2"/>
        <v>4.32</v>
      </c>
      <c r="X54" s="27">
        <v>8</v>
      </c>
      <c r="Y54" s="27">
        <v>4</v>
      </c>
      <c r="Z54" s="146">
        <f t="shared" si="3"/>
        <v>7.4074074074074066</v>
      </c>
      <c r="AA54" s="27">
        <v>0</v>
      </c>
      <c r="AB54" s="59">
        <v>0</v>
      </c>
      <c r="AC54" s="27">
        <v>0</v>
      </c>
      <c r="AD54" s="27">
        <v>0</v>
      </c>
      <c r="AE54" s="59">
        <v>3</v>
      </c>
      <c r="AF54" s="59">
        <v>1</v>
      </c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</row>
    <row r="55" spans="1:117" ht="141.75" customHeight="1" x14ac:dyDescent="0.25">
      <c r="A55" s="159">
        <v>42</v>
      </c>
      <c r="B55" s="27" t="s">
        <v>295</v>
      </c>
      <c r="C55" s="27" t="s">
        <v>269</v>
      </c>
      <c r="D55" s="13">
        <v>9.26</v>
      </c>
      <c r="E55" s="28">
        <v>34</v>
      </c>
      <c r="F55" s="28">
        <v>39</v>
      </c>
      <c r="G55" s="13">
        <f t="shared" si="0"/>
        <v>4.2116630669546433</v>
      </c>
      <c r="H55" s="159">
        <f t="shared" si="4"/>
        <v>0</v>
      </c>
      <c r="I55" s="12">
        <f t="shared" si="7"/>
        <v>0</v>
      </c>
      <c r="J55" s="159">
        <v>0</v>
      </c>
      <c r="K55" s="59">
        <v>0</v>
      </c>
      <c r="L55" s="159">
        <v>0</v>
      </c>
      <c r="M55" s="159">
        <v>0</v>
      </c>
      <c r="N55" s="59">
        <v>0</v>
      </c>
      <c r="O55" s="59">
        <v>0</v>
      </c>
      <c r="P55" s="59">
        <f t="shared" si="5"/>
        <v>0</v>
      </c>
      <c r="Q55" s="27">
        <v>0</v>
      </c>
      <c r="R55" s="27">
        <v>0</v>
      </c>
      <c r="S55" s="27">
        <v>0</v>
      </c>
      <c r="T55" s="27">
        <v>0</v>
      </c>
      <c r="U55" s="59">
        <v>0</v>
      </c>
      <c r="V55" s="28">
        <v>0</v>
      </c>
      <c r="W55" s="117">
        <f t="shared" si="2"/>
        <v>4.68</v>
      </c>
      <c r="X55" s="27">
        <v>12</v>
      </c>
      <c r="Y55" s="27">
        <v>2</v>
      </c>
      <c r="Z55" s="146">
        <f t="shared" si="3"/>
        <v>5.1282051282051277</v>
      </c>
      <c r="AA55" s="27">
        <v>0</v>
      </c>
      <c r="AB55" s="59">
        <v>0</v>
      </c>
      <c r="AC55" s="27">
        <v>0</v>
      </c>
      <c r="AD55" s="27">
        <v>0</v>
      </c>
      <c r="AE55" s="59">
        <v>1</v>
      </c>
      <c r="AF55" s="59">
        <v>1</v>
      </c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</row>
    <row r="56" spans="1:117" ht="141.75" customHeight="1" x14ac:dyDescent="0.25">
      <c r="A56" s="159">
        <v>43</v>
      </c>
      <c r="B56" s="27" t="s">
        <v>152</v>
      </c>
      <c r="C56" s="27" t="s">
        <v>63</v>
      </c>
      <c r="D56" s="13">
        <v>45.72</v>
      </c>
      <c r="E56" s="28">
        <v>129</v>
      </c>
      <c r="F56" s="28">
        <v>135</v>
      </c>
      <c r="G56" s="13">
        <f t="shared" si="0"/>
        <v>2.9527559055118111</v>
      </c>
      <c r="H56" s="159">
        <f t="shared" si="4"/>
        <v>8</v>
      </c>
      <c r="I56" s="12">
        <f t="shared" si="7"/>
        <v>6.2015503875968996</v>
      </c>
      <c r="J56" s="159">
        <v>0</v>
      </c>
      <c r="K56" s="59">
        <v>0</v>
      </c>
      <c r="L56" s="159">
        <v>0</v>
      </c>
      <c r="M56" s="159">
        <v>0</v>
      </c>
      <c r="N56" s="59">
        <v>6</v>
      </c>
      <c r="O56" s="59">
        <v>2</v>
      </c>
      <c r="P56" s="59">
        <f t="shared" si="5"/>
        <v>8</v>
      </c>
      <c r="Q56" s="27">
        <v>0</v>
      </c>
      <c r="R56" s="27">
        <v>0</v>
      </c>
      <c r="S56" s="27">
        <v>0</v>
      </c>
      <c r="T56" s="27">
        <v>6</v>
      </c>
      <c r="U56" s="59">
        <v>2</v>
      </c>
      <c r="V56" s="28">
        <f>P56/H56*100</f>
        <v>100</v>
      </c>
      <c r="W56" s="117">
        <f t="shared" si="2"/>
        <v>10.8</v>
      </c>
      <c r="X56" s="27">
        <v>8</v>
      </c>
      <c r="Y56" s="27">
        <v>9</v>
      </c>
      <c r="Z56" s="146">
        <f t="shared" si="3"/>
        <v>6.666666666666667</v>
      </c>
      <c r="AA56" s="27">
        <v>0</v>
      </c>
      <c r="AB56" s="59">
        <v>0</v>
      </c>
      <c r="AC56" s="27">
        <v>0</v>
      </c>
      <c r="AD56" s="27">
        <v>0</v>
      </c>
      <c r="AE56" s="59">
        <v>7</v>
      </c>
      <c r="AF56" s="59">
        <v>2</v>
      </c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</row>
    <row r="57" spans="1:117" ht="141.75" customHeight="1" x14ac:dyDescent="0.25">
      <c r="A57" s="159">
        <v>44</v>
      </c>
      <c r="B57" s="27" t="s">
        <v>152</v>
      </c>
      <c r="C57" s="27" t="s">
        <v>63</v>
      </c>
      <c r="D57" s="13">
        <v>6.54</v>
      </c>
      <c r="E57" s="28">
        <v>11</v>
      </c>
      <c r="F57" s="28">
        <v>7</v>
      </c>
      <c r="G57" s="13">
        <f t="shared" si="0"/>
        <v>1.070336391437309</v>
      </c>
      <c r="H57" s="159">
        <f t="shared" si="4"/>
        <v>0</v>
      </c>
      <c r="I57" s="12">
        <f t="shared" si="7"/>
        <v>0</v>
      </c>
      <c r="J57" s="159">
        <v>0</v>
      </c>
      <c r="K57" s="59">
        <v>0</v>
      </c>
      <c r="L57" s="159">
        <v>0</v>
      </c>
      <c r="M57" s="159">
        <v>0</v>
      </c>
      <c r="N57" s="59">
        <v>0</v>
      </c>
      <c r="O57" s="59">
        <v>0</v>
      </c>
      <c r="P57" s="59">
        <f t="shared" si="5"/>
        <v>0</v>
      </c>
      <c r="Q57" s="27">
        <v>0</v>
      </c>
      <c r="R57" s="27">
        <v>0</v>
      </c>
      <c r="S57" s="27">
        <v>0</v>
      </c>
      <c r="T57" s="27">
        <v>0</v>
      </c>
      <c r="U57" s="59">
        <v>0</v>
      </c>
      <c r="V57" s="28">
        <v>0</v>
      </c>
      <c r="W57" s="117">
        <f t="shared" si="2"/>
        <v>0.56000000000000005</v>
      </c>
      <c r="X57" s="27">
        <v>8</v>
      </c>
      <c r="Y57" s="27">
        <v>0</v>
      </c>
      <c r="Z57" s="146">
        <f t="shared" si="3"/>
        <v>0</v>
      </c>
      <c r="AA57" s="27">
        <v>0</v>
      </c>
      <c r="AB57" s="59">
        <v>0</v>
      </c>
      <c r="AC57" s="27">
        <v>0</v>
      </c>
      <c r="AD57" s="27">
        <v>0</v>
      </c>
      <c r="AE57" s="59">
        <v>0</v>
      </c>
      <c r="AF57" s="59">
        <v>0</v>
      </c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</row>
    <row r="58" spans="1:117" ht="141.75" customHeight="1" x14ac:dyDescent="0.25">
      <c r="A58" s="159">
        <v>45</v>
      </c>
      <c r="B58" s="159" t="s">
        <v>62</v>
      </c>
      <c r="C58" s="159" t="s">
        <v>63</v>
      </c>
      <c r="D58" s="13">
        <v>15.32</v>
      </c>
      <c r="E58" s="28">
        <v>56</v>
      </c>
      <c r="F58" s="28">
        <v>53</v>
      </c>
      <c r="G58" s="13">
        <f t="shared" si="0"/>
        <v>3.4595300261096606</v>
      </c>
      <c r="H58" s="159">
        <f t="shared" si="4"/>
        <v>3</v>
      </c>
      <c r="I58" s="12">
        <f t="shared" si="7"/>
        <v>5.3571428571428568</v>
      </c>
      <c r="J58" s="159">
        <v>0</v>
      </c>
      <c r="K58" s="59">
        <v>0</v>
      </c>
      <c r="L58" s="159">
        <v>0</v>
      </c>
      <c r="M58" s="159">
        <v>0</v>
      </c>
      <c r="N58" s="59">
        <v>2</v>
      </c>
      <c r="O58" s="59">
        <v>1</v>
      </c>
      <c r="P58" s="59">
        <f t="shared" si="5"/>
        <v>3</v>
      </c>
      <c r="Q58" s="159">
        <v>0</v>
      </c>
      <c r="R58" s="159">
        <v>0</v>
      </c>
      <c r="S58" s="159">
        <v>0</v>
      </c>
      <c r="T58" s="159">
        <v>2</v>
      </c>
      <c r="U58" s="59">
        <v>1</v>
      </c>
      <c r="V58" s="28">
        <f t="shared" ref="V58:V74" si="8">P58/H58*100</f>
        <v>100</v>
      </c>
      <c r="W58" s="117">
        <f t="shared" si="2"/>
        <v>6.36</v>
      </c>
      <c r="X58" s="159">
        <v>12</v>
      </c>
      <c r="Y58" s="159">
        <v>3</v>
      </c>
      <c r="Z58" s="146">
        <f t="shared" si="3"/>
        <v>5.6603773584905666</v>
      </c>
      <c r="AA58" s="159">
        <v>0</v>
      </c>
      <c r="AB58" s="59">
        <v>0</v>
      </c>
      <c r="AC58" s="159">
        <v>0</v>
      </c>
      <c r="AD58" s="159">
        <v>0</v>
      </c>
      <c r="AE58" s="59">
        <v>2</v>
      </c>
      <c r="AF58" s="59">
        <v>1</v>
      </c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</row>
    <row r="59" spans="1:117" ht="141.75" customHeight="1" x14ac:dyDescent="0.25">
      <c r="A59" s="159">
        <v>46</v>
      </c>
      <c r="B59" s="159" t="s">
        <v>151</v>
      </c>
      <c r="C59" s="27" t="s">
        <v>63</v>
      </c>
      <c r="D59" s="13">
        <v>45.2</v>
      </c>
      <c r="E59" s="28">
        <v>114</v>
      </c>
      <c r="F59" s="28">
        <v>128</v>
      </c>
      <c r="G59" s="13">
        <f t="shared" si="0"/>
        <v>2.831858407079646</v>
      </c>
      <c r="H59" s="159">
        <f t="shared" si="4"/>
        <v>5</v>
      </c>
      <c r="I59" s="12">
        <f t="shared" si="7"/>
        <v>4.3859649122807012</v>
      </c>
      <c r="J59" s="159">
        <v>0</v>
      </c>
      <c r="K59" s="59">
        <v>0</v>
      </c>
      <c r="L59" s="159">
        <v>0</v>
      </c>
      <c r="M59" s="159">
        <v>0</v>
      </c>
      <c r="N59" s="59">
        <v>4</v>
      </c>
      <c r="O59" s="59">
        <v>1</v>
      </c>
      <c r="P59" s="59">
        <f t="shared" si="5"/>
        <v>5</v>
      </c>
      <c r="Q59" s="27">
        <v>0</v>
      </c>
      <c r="R59" s="27">
        <v>0</v>
      </c>
      <c r="S59" s="27">
        <v>0</v>
      </c>
      <c r="T59" s="27">
        <v>4</v>
      </c>
      <c r="U59" s="59">
        <v>1</v>
      </c>
      <c r="V59" s="28">
        <f t="shared" si="8"/>
        <v>100</v>
      </c>
      <c r="W59" s="117">
        <f t="shared" si="2"/>
        <v>10.24</v>
      </c>
      <c r="X59" s="27">
        <v>8</v>
      </c>
      <c r="Y59" s="27">
        <v>5</v>
      </c>
      <c r="Z59" s="146">
        <f t="shared" si="3"/>
        <v>3.90625</v>
      </c>
      <c r="AA59" s="27">
        <v>0</v>
      </c>
      <c r="AB59" s="59">
        <v>0</v>
      </c>
      <c r="AC59" s="27">
        <v>0</v>
      </c>
      <c r="AD59" s="27">
        <v>0</v>
      </c>
      <c r="AE59" s="59">
        <v>4</v>
      </c>
      <c r="AF59" s="59">
        <v>1</v>
      </c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</row>
    <row r="60" spans="1:117" ht="141.75" customHeight="1" x14ac:dyDescent="0.25">
      <c r="A60" s="159">
        <v>47</v>
      </c>
      <c r="B60" s="27" t="s">
        <v>183</v>
      </c>
      <c r="C60" s="27" t="s">
        <v>63</v>
      </c>
      <c r="D60" s="13">
        <v>14.94</v>
      </c>
      <c r="E60" s="28">
        <v>35</v>
      </c>
      <c r="F60" s="28">
        <v>34</v>
      </c>
      <c r="G60" s="13">
        <f t="shared" si="0"/>
        <v>2.2757697456492636</v>
      </c>
      <c r="H60" s="159">
        <f t="shared" si="4"/>
        <v>2</v>
      </c>
      <c r="I60" s="12">
        <f t="shared" si="7"/>
        <v>5.7142857142857144</v>
      </c>
      <c r="J60" s="159">
        <v>0</v>
      </c>
      <c r="K60" s="59">
        <v>0</v>
      </c>
      <c r="L60" s="159">
        <v>0</v>
      </c>
      <c r="M60" s="159">
        <v>0</v>
      </c>
      <c r="N60" s="59">
        <v>1</v>
      </c>
      <c r="O60" s="59">
        <v>1</v>
      </c>
      <c r="P60" s="59">
        <f t="shared" si="5"/>
        <v>2</v>
      </c>
      <c r="Q60" s="27">
        <v>0</v>
      </c>
      <c r="R60" s="27">
        <v>0</v>
      </c>
      <c r="S60" s="27">
        <v>0</v>
      </c>
      <c r="T60" s="27">
        <v>1</v>
      </c>
      <c r="U60" s="59">
        <v>1</v>
      </c>
      <c r="V60" s="28">
        <f t="shared" si="8"/>
        <v>100</v>
      </c>
      <c r="W60" s="117">
        <f t="shared" si="2"/>
        <v>2.72</v>
      </c>
      <c r="X60" s="27">
        <v>8</v>
      </c>
      <c r="Y60" s="27">
        <v>2</v>
      </c>
      <c r="Z60" s="146">
        <f t="shared" si="3"/>
        <v>5.8823529411764701</v>
      </c>
      <c r="AA60" s="27">
        <v>0</v>
      </c>
      <c r="AB60" s="59">
        <v>0</v>
      </c>
      <c r="AC60" s="27">
        <v>0</v>
      </c>
      <c r="AD60" s="27">
        <v>0</v>
      </c>
      <c r="AE60" s="59">
        <v>1</v>
      </c>
      <c r="AF60" s="59">
        <v>1</v>
      </c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</row>
    <row r="61" spans="1:117" ht="141.75" customHeight="1" x14ac:dyDescent="0.25">
      <c r="A61" s="159">
        <v>48</v>
      </c>
      <c r="B61" s="27" t="s">
        <v>182</v>
      </c>
      <c r="C61" s="27" t="s">
        <v>63</v>
      </c>
      <c r="D61" s="13">
        <v>32.5</v>
      </c>
      <c r="E61" s="28">
        <v>135</v>
      </c>
      <c r="F61" s="28">
        <v>181</v>
      </c>
      <c r="G61" s="13">
        <f t="shared" si="0"/>
        <v>5.569230769230769</v>
      </c>
      <c r="H61" s="159">
        <f t="shared" si="4"/>
        <v>7</v>
      </c>
      <c r="I61" s="12">
        <f t="shared" si="7"/>
        <v>5.1851851851851851</v>
      </c>
      <c r="J61" s="159">
        <v>0</v>
      </c>
      <c r="K61" s="59">
        <v>1</v>
      </c>
      <c r="L61" s="159">
        <v>0</v>
      </c>
      <c r="M61" s="159">
        <v>0</v>
      </c>
      <c r="N61" s="59">
        <v>4</v>
      </c>
      <c r="O61" s="59">
        <v>2</v>
      </c>
      <c r="P61" s="59">
        <f t="shared" si="5"/>
        <v>7</v>
      </c>
      <c r="Q61" s="27">
        <v>1</v>
      </c>
      <c r="R61" s="27">
        <v>0</v>
      </c>
      <c r="S61" s="27">
        <v>0</v>
      </c>
      <c r="T61" s="27">
        <v>4</v>
      </c>
      <c r="U61" s="59">
        <v>2</v>
      </c>
      <c r="V61" s="28">
        <f t="shared" si="8"/>
        <v>100</v>
      </c>
      <c r="W61" s="117">
        <f t="shared" si="2"/>
        <v>21.72</v>
      </c>
      <c r="X61" s="27">
        <v>12</v>
      </c>
      <c r="Y61" s="27">
        <v>8</v>
      </c>
      <c r="Z61" s="146">
        <f t="shared" si="3"/>
        <v>4.4198895027624303</v>
      </c>
      <c r="AA61" s="27">
        <v>0</v>
      </c>
      <c r="AB61" s="59">
        <v>1</v>
      </c>
      <c r="AC61" s="27">
        <v>0</v>
      </c>
      <c r="AD61" s="27">
        <v>0</v>
      </c>
      <c r="AE61" s="59">
        <v>5</v>
      </c>
      <c r="AF61" s="59">
        <v>2</v>
      </c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</row>
    <row r="62" spans="1:117" ht="141.75" customHeight="1" x14ac:dyDescent="0.25">
      <c r="A62" s="159">
        <v>49</v>
      </c>
      <c r="B62" s="27" t="s">
        <v>149</v>
      </c>
      <c r="C62" s="27" t="s">
        <v>63</v>
      </c>
      <c r="D62" s="13">
        <v>47.3</v>
      </c>
      <c r="E62" s="28">
        <v>88</v>
      </c>
      <c r="F62" s="28">
        <v>93</v>
      </c>
      <c r="G62" s="13">
        <f t="shared" si="0"/>
        <v>1.9661733615221988</v>
      </c>
      <c r="H62" s="159">
        <f t="shared" si="4"/>
        <v>4</v>
      </c>
      <c r="I62" s="12">
        <f t="shared" si="7"/>
        <v>4.5454545454545459</v>
      </c>
      <c r="J62" s="159">
        <v>0</v>
      </c>
      <c r="K62" s="59">
        <v>0</v>
      </c>
      <c r="L62" s="159">
        <v>0</v>
      </c>
      <c r="M62" s="159">
        <v>0</v>
      </c>
      <c r="N62" s="59">
        <v>3</v>
      </c>
      <c r="O62" s="59">
        <v>1</v>
      </c>
      <c r="P62" s="59">
        <f t="shared" si="5"/>
        <v>4</v>
      </c>
      <c r="Q62" s="27">
        <v>0</v>
      </c>
      <c r="R62" s="27">
        <v>0</v>
      </c>
      <c r="S62" s="27">
        <v>0</v>
      </c>
      <c r="T62" s="27">
        <v>3</v>
      </c>
      <c r="U62" s="59">
        <v>1</v>
      </c>
      <c r="V62" s="28">
        <f t="shared" si="8"/>
        <v>100</v>
      </c>
      <c r="W62" s="117">
        <f t="shared" si="2"/>
        <v>7.44</v>
      </c>
      <c r="X62" s="27">
        <v>8</v>
      </c>
      <c r="Y62" s="27">
        <v>7</v>
      </c>
      <c r="Z62" s="146">
        <f t="shared" si="3"/>
        <v>7.5268817204301079</v>
      </c>
      <c r="AA62" s="27">
        <v>0</v>
      </c>
      <c r="AB62" s="59">
        <v>1</v>
      </c>
      <c r="AC62" s="27">
        <v>0</v>
      </c>
      <c r="AD62" s="27">
        <v>0</v>
      </c>
      <c r="AE62" s="59">
        <v>4</v>
      </c>
      <c r="AF62" s="59">
        <v>2</v>
      </c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</row>
    <row r="63" spans="1:117" ht="141.75" customHeight="1" x14ac:dyDescent="0.25">
      <c r="A63" s="159">
        <v>50</v>
      </c>
      <c r="B63" s="27" t="s">
        <v>86</v>
      </c>
      <c r="C63" s="27" t="s">
        <v>63</v>
      </c>
      <c r="D63" s="13">
        <v>30.08</v>
      </c>
      <c r="E63" s="28">
        <v>141</v>
      </c>
      <c r="F63" s="28">
        <v>146</v>
      </c>
      <c r="G63" s="13">
        <f t="shared" si="0"/>
        <v>4.8537234042553195</v>
      </c>
      <c r="H63" s="159">
        <f t="shared" si="4"/>
        <v>7</v>
      </c>
      <c r="I63" s="12">
        <f t="shared" si="7"/>
        <v>4.9645390070921991</v>
      </c>
      <c r="J63" s="159">
        <v>0</v>
      </c>
      <c r="K63" s="59">
        <v>1</v>
      </c>
      <c r="L63" s="159">
        <v>0</v>
      </c>
      <c r="M63" s="159">
        <v>0</v>
      </c>
      <c r="N63" s="59">
        <v>4</v>
      </c>
      <c r="O63" s="59">
        <v>2</v>
      </c>
      <c r="P63" s="59">
        <f t="shared" si="5"/>
        <v>3</v>
      </c>
      <c r="Q63" s="27">
        <v>0</v>
      </c>
      <c r="R63" s="27">
        <v>0</v>
      </c>
      <c r="S63" s="27">
        <v>0</v>
      </c>
      <c r="T63" s="27">
        <v>3</v>
      </c>
      <c r="U63" s="59">
        <v>0</v>
      </c>
      <c r="V63" s="28">
        <f t="shared" si="8"/>
        <v>42.857142857142854</v>
      </c>
      <c r="W63" s="117">
        <f t="shared" si="2"/>
        <v>17.52</v>
      </c>
      <c r="X63" s="27">
        <v>12</v>
      </c>
      <c r="Y63" s="27">
        <v>8</v>
      </c>
      <c r="Z63" s="146">
        <f t="shared" si="3"/>
        <v>5.4794520547945202</v>
      </c>
      <c r="AA63" s="27">
        <v>0</v>
      </c>
      <c r="AB63" s="59">
        <v>1</v>
      </c>
      <c r="AC63" s="27">
        <v>0</v>
      </c>
      <c r="AD63" s="27">
        <v>0</v>
      </c>
      <c r="AE63" s="59">
        <v>5</v>
      </c>
      <c r="AF63" s="59">
        <v>2</v>
      </c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</row>
    <row r="64" spans="1:117" ht="141.75" customHeight="1" x14ac:dyDescent="0.25">
      <c r="A64" s="159">
        <v>51</v>
      </c>
      <c r="B64" s="27" t="s">
        <v>107</v>
      </c>
      <c r="C64" s="27" t="s">
        <v>63</v>
      </c>
      <c r="D64" s="13">
        <v>38.5</v>
      </c>
      <c r="E64" s="28">
        <v>118</v>
      </c>
      <c r="F64" s="28">
        <v>119</v>
      </c>
      <c r="G64" s="13">
        <f t="shared" si="0"/>
        <v>3.0909090909090908</v>
      </c>
      <c r="H64" s="159">
        <f t="shared" si="4"/>
        <v>5</v>
      </c>
      <c r="I64" s="12">
        <f t="shared" si="7"/>
        <v>4.2372881355932197</v>
      </c>
      <c r="J64" s="159">
        <v>0</v>
      </c>
      <c r="K64" s="59">
        <v>0</v>
      </c>
      <c r="L64" s="159">
        <v>0</v>
      </c>
      <c r="M64" s="159">
        <v>0</v>
      </c>
      <c r="N64" s="59">
        <v>4</v>
      </c>
      <c r="O64" s="59">
        <v>1</v>
      </c>
      <c r="P64" s="59">
        <f t="shared" si="5"/>
        <v>0</v>
      </c>
      <c r="Q64" s="27">
        <v>0</v>
      </c>
      <c r="R64" s="27">
        <v>0</v>
      </c>
      <c r="S64" s="27">
        <v>0</v>
      </c>
      <c r="T64" s="27">
        <v>0</v>
      </c>
      <c r="U64" s="59">
        <v>0</v>
      </c>
      <c r="V64" s="28">
        <f t="shared" si="8"/>
        <v>0</v>
      </c>
      <c r="W64" s="117">
        <f t="shared" si="2"/>
        <v>14.28</v>
      </c>
      <c r="X64" s="27">
        <v>12</v>
      </c>
      <c r="Y64" s="27">
        <v>6</v>
      </c>
      <c r="Z64" s="146">
        <f t="shared" si="3"/>
        <v>5.0420168067226889</v>
      </c>
      <c r="AA64" s="27">
        <v>0</v>
      </c>
      <c r="AB64" s="59">
        <v>0</v>
      </c>
      <c r="AC64" s="27">
        <v>0</v>
      </c>
      <c r="AD64" s="27">
        <v>0</v>
      </c>
      <c r="AE64" s="59">
        <v>4</v>
      </c>
      <c r="AF64" s="59">
        <v>2</v>
      </c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</row>
    <row r="65" spans="1:117" ht="141.75" customHeight="1" x14ac:dyDescent="0.25">
      <c r="A65" s="159">
        <v>52</v>
      </c>
      <c r="B65" s="27" t="s">
        <v>147</v>
      </c>
      <c r="C65" s="27" t="s">
        <v>270</v>
      </c>
      <c r="D65" s="13">
        <v>21.4</v>
      </c>
      <c r="E65" s="28">
        <v>90</v>
      </c>
      <c r="F65" s="28">
        <v>89</v>
      </c>
      <c r="G65" s="13">
        <f t="shared" si="0"/>
        <v>4.1588785046728978</v>
      </c>
      <c r="H65" s="159">
        <f t="shared" si="4"/>
        <v>7</v>
      </c>
      <c r="I65" s="12">
        <f t="shared" si="7"/>
        <v>7.7777777777777777</v>
      </c>
      <c r="J65" s="159">
        <v>0</v>
      </c>
      <c r="K65" s="59">
        <v>1</v>
      </c>
      <c r="L65" s="159">
        <v>0</v>
      </c>
      <c r="M65" s="159">
        <v>0</v>
      </c>
      <c r="N65" s="59">
        <v>4</v>
      </c>
      <c r="O65" s="59">
        <v>2</v>
      </c>
      <c r="P65" s="59">
        <f t="shared" si="5"/>
        <v>7</v>
      </c>
      <c r="Q65" s="27">
        <v>1</v>
      </c>
      <c r="R65" s="27">
        <v>0</v>
      </c>
      <c r="S65" s="27">
        <v>0</v>
      </c>
      <c r="T65" s="27">
        <v>4</v>
      </c>
      <c r="U65" s="59">
        <v>2</v>
      </c>
      <c r="V65" s="28">
        <f t="shared" si="8"/>
        <v>100</v>
      </c>
      <c r="W65" s="117">
        <f t="shared" si="2"/>
        <v>10.68</v>
      </c>
      <c r="X65" s="27">
        <v>12</v>
      </c>
      <c r="Y65" s="27">
        <v>7</v>
      </c>
      <c r="Z65" s="146">
        <f t="shared" si="3"/>
        <v>7.8651685393258424</v>
      </c>
      <c r="AA65" s="27">
        <v>0</v>
      </c>
      <c r="AB65" s="59">
        <v>1</v>
      </c>
      <c r="AC65" s="27">
        <v>0</v>
      </c>
      <c r="AD65" s="27">
        <v>0</v>
      </c>
      <c r="AE65" s="59">
        <v>4</v>
      </c>
      <c r="AF65" s="59">
        <v>2</v>
      </c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</row>
    <row r="66" spans="1:117" ht="141.75" customHeight="1" x14ac:dyDescent="0.25">
      <c r="A66" s="159">
        <v>53</v>
      </c>
      <c r="B66" s="27" t="s">
        <v>138</v>
      </c>
      <c r="C66" s="27" t="s">
        <v>270</v>
      </c>
      <c r="D66" s="13">
        <v>49.7</v>
      </c>
      <c r="E66" s="28">
        <v>239</v>
      </c>
      <c r="F66" s="28">
        <v>243</v>
      </c>
      <c r="G66" s="13">
        <f t="shared" si="0"/>
        <v>4.8893360160965793</v>
      </c>
      <c r="H66" s="159">
        <f t="shared" si="4"/>
        <v>19</v>
      </c>
      <c r="I66" s="12">
        <f t="shared" si="7"/>
        <v>7.9497907949790791</v>
      </c>
      <c r="J66" s="159">
        <v>0</v>
      </c>
      <c r="K66" s="59">
        <v>2</v>
      </c>
      <c r="L66" s="159">
        <v>0</v>
      </c>
      <c r="M66" s="159">
        <v>0</v>
      </c>
      <c r="N66" s="59">
        <v>12</v>
      </c>
      <c r="O66" s="59">
        <v>5</v>
      </c>
      <c r="P66" s="59">
        <f t="shared" si="5"/>
        <v>19</v>
      </c>
      <c r="Q66" s="27">
        <v>2</v>
      </c>
      <c r="R66" s="27">
        <v>0</v>
      </c>
      <c r="S66" s="27">
        <v>0</v>
      </c>
      <c r="T66" s="27">
        <v>12</v>
      </c>
      <c r="U66" s="59">
        <v>5</v>
      </c>
      <c r="V66" s="28">
        <f t="shared" si="8"/>
        <v>100</v>
      </c>
      <c r="W66" s="117">
        <f t="shared" si="2"/>
        <v>29.160000000000004</v>
      </c>
      <c r="X66" s="27">
        <v>12</v>
      </c>
      <c r="Y66" s="27">
        <v>21</v>
      </c>
      <c r="Z66" s="146">
        <f t="shared" si="3"/>
        <v>8.6419753086419746</v>
      </c>
      <c r="AA66" s="27">
        <v>0</v>
      </c>
      <c r="AB66" s="59">
        <v>2</v>
      </c>
      <c r="AC66" s="27">
        <v>0</v>
      </c>
      <c r="AD66" s="27">
        <v>0</v>
      </c>
      <c r="AE66" s="59">
        <v>14</v>
      </c>
      <c r="AF66" s="59">
        <v>5</v>
      </c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</row>
    <row r="67" spans="1:117" ht="141.75" customHeight="1" x14ac:dyDescent="0.25">
      <c r="A67" s="159">
        <v>54</v>
      </c>
      <c r="B67" s="159" t="s">
        <v>229</v>
      </c>
      <c r="C67" s="27" t="s">
        <v>270</v>
      </c>
      <c r="D67" s="13">
        <v>17.52</v>
      </c>
      <c r="E67" s="28">
        <v>154</v>
      </c>
      <c r="F67" s="28">
        <v>157</v>
      </c>
      <c r="G67" s="13">
        <f t="shared" si="0"/>
        <v>8.9611872146118721</v>
      </c>
      <c r="H67" s="159">
        <f t="shared" si="4"/>
        <v>9</v>
      </c>
      <c r="I67" s="12">
        <f t="shared" si="7"/>
        <v>5.8441558441558437</v>
      </c>
      <c r="J67" s="159">
        <v>0</v>
      </c>
      <c r="K67" s="59">
        <v>1</v>
      </c>
      <c r="L67" s="159">
        <v>0</v>
      </c>
      <c r="M67" s="159">
        <v>0</v>
      </c>
      <c r="N67" s="59">
        <v>6</v>
      </c>
      <c r="O67" s="59">
        <v>2</v>
      </c>
      <c r="P67" s="59">
        <f t="shared" si="5"/>
        <v>5</v>
      </c>
      <c r="Q67" s="27">
        <v>0</v>
      </c>
      <c r="R67" s="27">
        <v>0</v>
      </c>
      <c r="S67" s="27">
        <v>0</v>
      </c>
      <c r="T67" s="27">
        <v>4</v>
      </c>
      <c r="U67" s="59">
        <v>1</v>
      </c>
      <c r="V67" s="28">
        <f t="shared" si="8"/>
        <v>55.555555555555557</v>
      </c>
      <c r="W67" s="117">
        <f t="shared" si="2"/>
        <v>23.55</v>
      </c>
      <c r="X67" s="27">
        <v>15</v>
      </c>
      <c r="Y67" s="27">
        <v>9</v>
      </c>
      <c r="Z67" s="146">
        <f t="shared" si="3"/>
        <v>5.7324840764331215</v>
      </c>
      <c r="AA67" s="27">
        <v>0</v>
      </c>
      <c r="AB67" s="59">
        <v>1</v>
      </c>
      <c r="AC67" s="27">
        <v>0</v>
      </c>
      <c r="AD67" s="27">
        <v>0</v>
      </c>
      <c r="AE67" s="59">
        <v>6</v>
      </c>
      <c r="AF67" s="59">
        <v>2</v>
      </c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</row>
    <row r="68" spans="1:117" ht="141.75" customHeight="1" x14ac:dyDescent="0.25">
      <c r="A68" s="159">
        <v>55</v>
      </c>
      <c r="B68" s="159" t="s">
        <v>189</v>
      </c>
      <c r="C68" s="27" t="s">
        <v>270</v>
      </c>
      <c r="D68" s="13">
        <v>22.56</v>
      </c>
      <c r="E68" s="28">
        <v>135</v>
      </c>
      <c r="F68" s="28">
        <v>137</v>
      </c>
      <c r="G68" s="13">
        <f t="shared" si="0"/>
        <v>6.0726950354609937</v>
      </c>
      <c r="H68" s="159">
        <f t="shared" si="4"/>
        <v>12</v>
      </c>
      <c r="I68" s="12">
        <f t="shared" si="7"/>
        <v>8.8888888888888893</v>
      </c>
      <c r="J68" s="159">
        <v>0</v>
      </c>
      <c r="K68" s="59">
        <v>0</v>
      </c>
      <c r="L68" s="159">
        <v>0</v>
      </c>
      <c r="M68" s="159">
        <v>0</v>
      </c>
      <c r="N68" s="59">
        <v>9</v>
      </c>
      <c r="O68" s="59">
        <v>3</v>
      </c>
      <c r="P68" s="59">
        <f t="shared" si="5"/>
        <v>12</v>
      </c>
      <c r="Q68" s="27">
        <v>0</v>
      </c>
      <c r="R68" s="27">
        <v>0</v>
      </c>
      <c r="S68" s="27">
        <v>0</v>
      </c>
      <c r="T68" s="27">
        <v>9</v>
      </c>
      <c r="U68" s="59">
        <v>3</v>
      </c>
      <c r="V68" s="28">
        <f t="shared" si="8"/>
        <v>100</v>
      </c>
      <c r="W68" s="117">
        <f t="shared" si="2"/>
        <v>20.55</v>
      </c>
      <c r="X68" s="27">
        <v>15</v>
      </c>
      <c r="Y68" s="27">
        <v>12</v>
      </c>
      <c r="Z68" s="146">
        <f t="shared" si="3"/>
        <v>8.7591240875912408</v>
      </c>
      <c r="AA68" s="27">
        <v>0</v>
      </c>
      <c r="AB68" s="59">
        <v>0</v>
      </c>
      <c r="AC68" s="27">
        <v>0</v>
      </c>
      <c r="AD68" s="27">
        <v>0</v>
      </c>
      <c r="AE68" s="59">
        <v>9</v>
      </c>
      <c r="AF68" s="59">
        <v>3</v>
      </c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</row>
    <row r="69" spans="1:117" ht="141.75" customHeight="1" x14ac:dyDescent="0.25">
      <c r="A69" s="159">
        <v>56</v>
      </c>
      <c r="B69" s="159" t="s">
        <v>223</v>
      </c>
      <c r="C69" s="27" t="s">
        <v>270</v>
      </c>
      <c r="D69" s="13">
        <v>19</v>
      </c>
      <c r="E69" s="28">
        <v>180</v>
      </c>
      <c r="F69" s="28">
        <v>197</v>
      </c>
      <c r="G69" s="13">
        <f t="shared" si="0"/>
        <v>10.368421052631579</v>
      </c>
      <c r="H69" s="159">
        <f t="shared" si="4"/>
        <v>10</v>
      </c>
      <c r="I69" s="12">
        <f t="shared" si="7"/>
        <v>5.5555555555555554</v>
      </c>
      <c r="J69" s="159">
        <v>0</v>
      </c>
      <c r="K69" s="59">
        <v>1</v>
      </c>
      <c r="L69" s="159">
        <v>0</v>
      </c>
      <c r="M69" s="159">
        <v>0</v>
      </c>
      <c r="N69" s="59">
        <v>7</v>
      </c>
      <c r="O69" s="59">
        <v>2</v>
      </c>
      <c r="P69" s="59">
        <f t="shared" si="5"/>
        <v>10</v>
      </c>
      <c r="Q69" s="27">
        <v>1</v>
      </c>
      <c r="R69" s="27">
        <v>0</v>
      </c>
      <c r="S69" s="27">
        <v>0</v>
      </c>
      <c r="T69" s="27">
        <v>7</v>
      </c>
      <c r="U69" s="59">
        <v>2</v>
      </c>
      <c r="V69" s="28">
        <f t="shared" si="8"/>
        <v>100</v>
      </c>
      <c r="W69" s="117">
        <f t="shared" si="2"/>
        <v>35.46</v>
      </c>
      <c r="X69" s="27">
        <v>18</v>
      </c>
      <c r="Y69" s="27">
        <v>10</v>
      </c>
      <c r="Z69" s="146">
        <f t="shared" si="3"/>
        <v>5.0761421319796955</v>
      </c>
      <c r="AA69" s="27">
        <v>0</v>
      </c>
      <c r="AB69" s="59">
        <v>1</v>
      </c>
      <c r="AC69" s="27">
        <v>0</v>
      </c>
      <c r="AD69" s="27">
        <v>0</v>
      </c>
      <c r="AE69" s="59">
        <v>7</v>
      </c>
      <c r="AF69" s="59">
        <v>2</v>
      </c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</row>
    <row r="70" spans="1:117" ht="141.75" customHeight="1" x14ac:dyDescent="0.25">
      <c r="A70" s="159">
        <v>57</v>
      </c>
      <c r="B70" s="159" t="s">
        <v>85</v>
      </c>
      <c r="C70" s="27" t="s">
        <v>270</v>
      </c>
      <c r="D70" s="13">
        <v>11.35</v>
      </c>
      <c r="E70" s="28">
        <v>147</v>
      </c>
      <c r="F70" s="28">
        <v>148</v>
      </c>
      <c r="G70" s="13">
        <f t="shared" si="0"/>
        <v>13.039647577092511</v>
      </c>
      <c r="H70" s="159">
        <f t="shared" si="4"/>
        <v>14</v>
      </c>
      <c r="I70" s="12">
        <f t="shared" si="7"/>
        <v>9.5238095238095237</v>
      </c>
      <c r="J70" s="159">
        <v>0</v>
      </c>
      <c r="K70" s="59">
        <v>1</v>
      </c>
      <c r="L70" s="159">
        <v>0</v>
      </c>
      <c r="M70" s="159">
        <v>0</v>
      </c>
      <c r="N70" s="100">
        <v>10</v>
      </c>
      <c r="O70" s="101">
        <v>3</v>
      </c>
      <c r="P70" s="59">
        <f t="shared" si="5"/>
        <v>12</v>
      </c>
      <c r="Q70" s="27">
        <v>1</v>
      </c>
      <c r="R70" s="27">
        <v>0</v>
      </c>
      <c r="S70" s="27">
        <v>0</v>
      </c>
      <c r="T70" s="27">
        <v>9</v>
      </c>
      <c r="U70" s="59">
        <v>2</v>
      </c>
      <c r="V70" s="28">
        <f t="shared" si="8"/>
        <v>85.714285714285708</v>
      </c>
      <c r="W70" s="117">
        <f t="shared" si="2"/>
        <v>29.6</v>
      </c>
      <c r="X70" s="27">
        <v>20</v>
      </c>
      <c r="Y70" s="27">
        <v>14</v>
      </c>
      <c r="Z70" s="146">
        <f t="shared" si="3"/>
        <v>9.4594594594594597</v>
      </c>
      <c r="AA70" s="27">
        <v>0</v>
      </c>
      <c r="AB70" s="59">
        <v>1</v>
      </c>
      <c r="AC70" s="27">
        <v>0</v>
      </c>
      <c r="AD70" s="27">
        <v>0</v>
      </c>
      <c r="AE70" s="100">
        <v>10</v>
      </c>
      <c r="AF70" s="101">
        <v>3</v>
      </c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</row>
    <row r="71" spans="1:117" ht="141.75" customHeight="1" x14ac:dyDescent="0.25">
      <c r="A71" s="159">
        <v>58</v>
      </c>
      <c r="B71" s="159" t="s">
        <v>75</v>
      </c>
      <c r="C71" s="27" t="s">
        <v>270</v>
      </c>
      <c r="D71" s="203">
        <v>31.238</v>
      </c>
      <c r="E71" s="28">
        <v>321</v>
      </c>
      <c r="F71" s="28">
        <v>326</v>
      </c>
      <c r="G71" s="13">
        <f t="shared" si="0"/>
        <v>10.436007426851912</v>
      </c>
      <c r="H71" s="159">
        <f t="shared" si="4"/>
        <v>26</v>
      </c>
      <c r="I71" s="12">
        <f t="shared" si="7"/>
        <v>8.0996884735202492</v>
      </c>
      <c r="J71" s="159">
        <v>0</v>
      </c>
      <c r="K71" s="59">
        <v>1</v>
      </c>
      <c r="L71" s="159">
        <v>0</v>
      </c>
      <c r="M71" s="159">
        <v>0</v>
      </c>
      <c r="N71" s="107">
        <v>19</v>
      </c>
      <c r="O71" s="108">
        <v>6</v>
      </c>
      <c r="P71" s="59">
        <f t="shared" si="5"/>
        <v>26</v>
      </c>
      <c r="Q71" s="27">
        <v>1</v>
      </c>
      <c r="R71" s="27">
        <v>0</v>
      </c>
      <c r="S71" s="27">
        <v>0</v>
      </c>
      <c r="T71" s="27">
        <v>19</v>
      </c>
      <c r="U71" s="59">
        <v>6</v>
      </c>
      <c r="V71" s="28">
        <f t="shared" si="8"/>
        <v>100</v>
      </c>
      <c r="W71" s="117">
        <f t="shared" si="2"/>
        <v>58.679999999999993</v>
      </c>
      <c r="X71" s="27">
        <v>18</v>
      </c>
      <c r="Y71" s="27">
        <v>26</v>
      </c>
      <c r="Z71" s="146">
        <f t="shared" si="3"/>
        <v>7.9754601226993866</v>
      </c>
      <c r="AA71" s="27">
        <v>0</v>
      </c>
      <c r="AB71" s="59">
        <v>1</v>
      </c>
      <c r="AC71" s="27">
        <v>0</v>
      </c>
      <c r="AD71" s="27">
        <v>0</v>
      </c>
      <c r="AE71" s="107">
        <v>19</v>
      </c>
      <c r="AF71" s="108">
        <v>6</v>
      </c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</row>
    <row r="72" spans="1:117" ht="141.75" customHeight="1" x14ac:dyDescent="0.25">
      <c r="A72" s="159">
        <v>59</v>
      </c>
      <c r="B72" s="27" t="s">
        <v>75</v>
      </c>
      <c r="C72" s="27" t="s">
        <v>270</v>
      </c>
      <c r="D72" s="203">
        <v>21.238499999999998</v>
      </c>
      <c r="E72" s="28">
        <v>268</v>
      </c>
      <c r="F72" s="28">
        <v>273</v>
      </c>
      <c r="G72" s="13">
        <f t="shared" si="0"/>
        <v>12.854015114061729</v>
      </c>
      <c r="H72" s="159">
        <f t="shared" si="4"/>
        <v>15</v>
      </c>
      <c r="I72" s="12">
        <f t="shared" si="7"/>
        <v>5.5970149253731343</v>
      </c>
      <c r="J72" s="159">
        <v>0</v>
      </c>
      <c r="K72" s="59">
        <v>0</v>
      </c>
      <c r="L72" s="159">
        <v>0</v>
      </c>
      <c r="M72" s="159">
        <v>0</v>
      </c>
      <c r="N72" s="107">
        <v>12</v>
      </c>
      <c r="O72" s="108">
        <v>3</v>
      </c>
      <c r="P72" s="59">
        <f t="shared" si="5"/>
        <v>10</v>
      </c>
      <c r="Q72" s="27">
        <v>0</v>
      </c>
      <c r="R72" s="27">
        <v>0</v>
      </c>
      <c r="S72" s="27">
        <v>0</v>
      </c>
      <c r="T72" s="27">
        <v>8</v>
      </c>
      <c r="U72" s="59">
        <v>2</v>
      </c>
      <c r="V72" s="28">
        <f t="shared" si="8"/>
        <v>66.666666666666657</v>
      </c>
      <c r="W72" s="117">
        <f t="shared" si="2"/>
        <v>54.6</v>
      </c>
      <c r="X72" s="27">
        <v>20</v>
      </c>
      <c r="Y72" s="27">
        <v>15</v>
      </c>
      <c r="Z72" s="146">
        <f t="shared" si="3"/>
        <v>5.4945054945054945</v>
      </c>
      <c r="AA72" s="27">
        <v>0</v>
      </c>
      <c r="AB72" s="59">
        <v>0</v>
      </c>
      <c r="AC72" s="27">
        <v>0</v>
      </c>
      <c r="AD72" s="27">
        <v>0</v>
      </c>
      <c r="AE72" s="107">
        <v>12</v>
      </c>
      <c r="AF72" s="108">
        <v>3</v>
      </c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</row>
    <row r="73" spans="1:117" ht="141.75" customHeight="1" x14ac:dyDescent="0.25">
      <c r="A73" s="159">
        <v>60</v>
      </c>
      <c r="B73" s="27" t="s">
        <v>68</v>
      </c>
      <c r="C73" s="27" t="s">
        <v>270</v>
      </c>
      <c r="D73" s="13">
        <v>14.4</v>
      </c>
      <c r="E73" s="28">
        <v>143</v>
      </c>
      <c r="F73" s="28">
        <v>141</v>
      </c>
      <c r="G73" s="13">
        <f t="shared" si="0"/>
        <v>9.7916666666666661</v>
      </c>
      <c r="H73" s="159">
        <f t="shared" si="4"/>
        <v>16</v>
      </c>
      <c r="I73" s="12">
        <f t="shared" si="7"/>
        <v>11.188811188811188</v>
      </c>
      <c r="J73" s="159">
        <v>0</v>
      </c>
      <c r="K73" s="59">
        <v>1</v>
      </c>
      <c r="L73" s="159">
        <v>0</v>
      </c>
      <c r="M73" s="159">
        <v>0</v>
      </c>
      <c r="N73" s="59">
        <v>11</v>
      </c>
      <c r="O73" s="59">
        <v>4</v>
      </c>
      <c r="P73" s="59">
        <f t="shared" si="5"/>
        <v>13</v>
      </c>
      <c r="Q73" s="27">
        <v>1</v>
      </c>
      <c r="R73" s="27">
        <v>0</v>
      </c>
      <c r="S73" s="27">
        <v>0</v>
      </c>
      <c r="T73" s="27">
        <v>11</v>
      </c>
      <c r="U73" s="59">
        <v>1</v>
      </c>
      <c r="V73" s="28">
        <f t="shared" si="8"/>
        <v>81.25</v>
      </c>
      <c r="W73" s="117">
        <f t="shared" si="2"/>
        <v>25.38</v>
      </c>
      <c r="X73" s="27">
        <v>18</v>
      </c>
      <c r="Y73" s="27">
        <v>18</v>
      </c>
      <c r="Z73" s="146">
        <f t="shared" si="3"/>
        <v>12.76595744680851</v>
      </c>
      <c r="AA73" s="27">
        <v>0</v>
      </c>
      <c r="AB73" s="59">
        <v>1</v>
      </c>
      <c r="AC73" s="27">
        <v>0</v>
      </c>
      <c r="AD73" s="27">
        <v>0</v>
      </c>
      <c r="AE73" s="59">
        <v>12</v>
      </c>
      <c r="AF73" s="59">
        <v>5</v>
      </c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</row>
    <row r="74" spans="1:117" ht="141.75" customHeight="1" x14ac:dyDescent="0.25">
      <c r="A74" s="159">
        <v>61</v>
      </c>
      <c r="B74" s="27" t="s">
        <v>69</v>
      </c>
      <c r="C74" s="27" t="s">
        <v>270</v>
      </c>
      <c r="D74" s="13">
        <v>8.84</v>
      </c>
      <c r="E74" s="28">
        <v>88</v>
      </c>
      <c r="F74" s="28">
        <v>106</v>
      </c>
      <c r="G74" s="13">
        <f t="shared" si="0"/>
        <v>11.990950226244344</v>
      </c>
      <c r="H74" s="159">
        <f t="shared" si="4"/>
        <v>10</v>
      </c>
      <c r="I74" s="12">
        <f t="shared" si="7"/>
        <v>11.363636363636363</v>
      </c>
      <c r="J74" s="159">
        <v>0</v>
      </c>
      <c r="K74" s="59">
        <v>1</v>
      </c>
      <c r="L74" s="159">
        <v>0</v>
      </c>
      <c r="M74" s="159">
        <v>0</v>
      </c>
      <c r="N74" s="59">
        <v>7</v>
      </c>
      <c r="O74" s="59">
        <v>2</v>
      </c>
      <c r="P74" s="59">
        <f t="shared" si="5"/>
        <v>10</v>
      </c>
      <c r="Q74" s="27">
        <v>1</v>
      </c>
      <c r="R74" s="27">
        <v>0</v>
      </c>
      <c r="S74" s="27">
        <v>0</v>
      </c>
      <c r="T74" s="27">
        <v>7</v>
      </c>
      <c r="U74" s="59">
        <v>2</v>
      </c>
      <c r="V74" s="28">
        <f t="shared" si="8"/>
        <v>100</v>
      </c>
      <c r="W74" s="117">
        <f t="shared" si="2"/>
        <v>19.080000000000002</v>
      </c>
      <c r="X74" s="27">
        <v>18</v>
      </c>
      <c r="Y74" s="27">
        <v>12</v>
      </c>
      <c r="Z74" s="146">
        <f t="shared" si="3"/>
        <v>11.320754716981133</v>
      </c>
      <c r="AA74" s="27">
        <v>0</v>
      </c>
      <c r="AB74" s="59">
        <v>1</v>
      </c>
      <c r="AC74" s="27">
        <v>0</v>
      </c>
      <c r="AD74" s="27">
        <v>0</v>
      </c>
      <c r="AE74" s="59">
        <v>8</v>
      </c>
      <c r="AF74" s="59">
        <v>3</v>
      </c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</row>
    <row r="75" spans="1:117" ht="141.75" customHeight="1" x14ac:dyDescent="0.25">
      <c r="A75" s="159">
        <v>62</v>
      </c>
      <c r="B75" s="27" t="s">
        <v>64</v>
      </c>
      <c r="C75" s="27" t="s">
        <v>65</v>
      </c>
      <c r="D75" s="204">
        <v>6.54</v>
      </c>
      <c r="E75" s="28">
        <v>60</v>
      </c>
      <c r="F75" s="28">
        <v>62</v>
      </c>
      <c r="G75" s="13">
        <f t="shared" si="0"/>
        <v>9.4801223241590211</v>
      </c>
      <c r="H75" s="159">
        <f t="shared" si="4"/>
        <v>8</v>
      </c>
      <c r="I75" s="12">
        <f t="shared" si="7"/>
        <v>13.333333333333334</v>
      </c>
      <c r="J75" s="159">
        <v>0</v>
      </c>
      <c r="K75" s="59">
        <v>1</v>
      </c>
      <c r="L75" s="159">
        <v>0</v>
      </c>
      <c r="M75" s="159">
        <v>0</v>
      </c>
      <c r="N75" s="59">
        <v>5</v>
      </c>
      <c r="O75" s="59">
        <v>2</v>
      </c>
      <c r="P75" s="59">
        <f t="shared" si="5"/>
        <v>8</v>
      </c>
      <c r="Q75" s="27">
        <v>1</v>
      </c>
      <c r="R75" s="27">
        <v>0</v>
      </c>
      <c r="S75" s="27">
        <v>0</v>
      </c>
      <c r="T75" s="27">
        <v>5</v>
      </c>
      <c r="U75" s="59">
        <v>2</v>
      </c>
      <c r="V75" s="28">
        <v>100</v>
      </c>
      <c r="W75" s="117">
        <f t="shared" si="2"/>
        <v>11.16</v>
      </c>
      <c r="X75" s="27">
        <v>18</v>
      </c>
      <c r="Y75" s="27">
        <v>8</v>
      </c>
      <c r="Z75" s="146">
        <f t="shared" si="3"/>
        <v>12.903225806451612</v>
      </c>
      <c r="AA75" s="27">
        <v>0</v>
      </c>
      <c r="AB75" s="59">
        <v>1</v>
      </c>
      <c r="AC75" s="27">
        <v>0</v>
      </c>
      <c r="AD75" s="27">
        <v>0</v>
      </c>
      <c r="AE75" s="59">
        <v>5</v>
      </c>
      <c r="AF75" s="59">
        <v>2</v>
      </c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</row>
    <row r="76" spans="1:117" ht="141.75" customHeight="1" x14ac:dyDescent="0.25">
      <c r="A76" s="159">
        <v>63</v>
      </c>
      <c r="B76" s="27" t="s">
        <v>64</v>
      </c>
      <c r="C76" s="27" t="s">
        <v>65</v>
      </c>
      <c r="D76" s="203">
        <v>7.327</v>
      </c>
      <c r="E76" s="28">
        <v>66</v>
      </c>
      <c r="F76" s="28">
        <v>67</v>
      </c>
      <c r="G76" s="13">
        <f t="shared" si="0"/>
        <v>9.1442609526409164</v>
      </c>
      <c r="H76" s="159">
        <f t="shared" si="4"/>
        <v>9</v>
      </c>
      <c r="I76" s="12">
        <f t="shared" ref="I76:I94" si="9">H76/E76*100</f>
        <v>13.636363636363635</v>
      </c>
      <c r="J76" s="159">
        <v>0</v>
      </c>
      <c r="K76" s="59">
        <v>1</v>
      </c>
      <c r="L76" s="159">
        <v>0</v>
      </c>
      <c r="M76" s="159">
        <v>0</v>
      </c>
      <c r="N76" s="59">
        <v>6</v>
      </c>
      <c r="O76" s="59">
        <v>2</v>
      </c>
      <c r="P76" s="59">
        <f t="shared" si="5"/>
        <v>4</v>
      </c>
      <c r="Q76" s="27">
        <v>1</v>
      </c>
      <c r="R76" s="27">
        <v>0</v>
      </c>
      <c r="S76" s="27">
        <v>0</v>
      </c>
      <c r="T76" s="27">
        <v>3</v>
      </c>
      <c r="U76" s="59">
        <v>0</v>
      </c>
      <c r="V76" s="28">
        <f>P76/H76*100</f>
        <v>44.444444444444443</v>
      </c>
      <c r="W76" s="117">
        <f t="shared" si="2"/>
        <v>12.06</v>
      </c>
      <c r="X76" s="27">
        <v>18</v>
      </c>
      <c r="Y76" s="27">
        <v>9</v>
      </c>
      <c r="Z76" s="146">
        <f t="shared" si="3"/>
        <v>13.432835820895523</v>
      </c>
      <c r="AA76" s="27">
        <v>0</v>
      </c>
      <c r="AB76" s="59">
        <v>1</v>
      </c>
      <c r="AC76" s="27">
        <v>0</v>
      </c>
      <c r="AD76" s="27">
        <v>0</v>
      </c>
      <c r="AE76" s="59">
        <v>6</v>
      </c>
      <c r="AF76" s="59">
        <v>2</v>
      </c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</row>
    <row r="77" spans="1:117" ht="141.75" customHeight="1" x14ac:dyDescent="0.25">
      <c r="A77" s="159">
        <v>64</v>
      </c>
      <c r="B77" s="70" t="s">
        <v>258</v>
      </c>
      <c r="C77" s="27" t="s">
        <v>328</v>
      </c>
      <c r="D77" s="13">
        <v>6</v>
      </c>
      <c r="E77" s="28">
        <v>58</v>
      </c>
      <c r="F77" s="28">
        <v>62</v>
      </c>
      <c r="G77" s="13">
        <f t="shared" si="0"/>
        <v>10.333333333333334</v>
      </c>
      <c r="H77" s="159">
        <f t="shared" si="4"/>
        <v>3</v>
      </c>
      <c r="I77" s="12">
        <f t="shared" si="9"/>
        <v>5.1724137931034484</v>
      </c>
      <c r="J77" s="159">
        <v>0</v>
      </c>
      <c r="K77" s="59">
        <v>0</v>
      </c>
      <c r="L77" s="159">
        <v>0</v>
      </c>
      <c r="M77" s="159">
        <v>0</v>
      </c>
      <c r="N77" s="59">
        <v>2</v>
      </c>
      <c r="O77" s="59">
        <v>1</v>
      </c>
      <c r="P77" s="59">
        <f t="shared" si="5"/>
        <v>3</v>
      </c>
      <c r="Q77" s="27">
        <v>0</v>
      </c>
      <c r="R77" s="27">
        <v>0</v>
      </c>
      <c r="S77" s="27">
        <v>0</v>
      </c>
      <c r="T77" s="27">
        <v>2</v>
      </c>
      <c r="U77" s="59">
        <v>1</v>
      </c>
      <c r="V77" s="28">
        <f t="shared" ref="V77:V78" si="10">P77/H77*100</f>
        <v>100</v>
      </c>
      <c r="W77" s="117">
        <f t="shared" si="2"/>
        <v>11.16</v>
      </c>
      <c r="X77" s="27">
        <v>18</v>
      </c>
      <c r="Y77" s="27">
        <v>3</v>
      </c>
      <c r="Z77" s="146">
        <f t="shared" si="3"/>
        <v>4.838709677419355</v>
      </c>
      <c r="AA77" s="27">
        <v>0</v>
      </c>
      <c r="AB77" s="59">
        <v>0</v>
      </c>
      <c r="AC77" s="27">
        <v>0</v>
      </c>
      <c r="AD77" s="27">
        <v>0</v>
      </c>
      <c r="AE77" s="59">
        <v>2</v>
      </c>
      <c r="AF77" s="59">
        <v>1</v>
      </c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</row>
    <row r="78" spans="1:117" ht="141.75" customHeight="1" x14ac:dyDescent="0.25">
      <c r="A78" s="159">
        <v>65</v>
      </c>
      <c r="B78" s="70" t="s">
        <v>257</v>
      </c>
      <c r="C78" s="27" t="s">
        <v>329</v>
      </c>
      <c r="D78" s="13">
        <v>6.32</v>
      </c>
      <c r="E78" s="28">
        <v>46</v>
      </c>
      <c r="F78" s="28">
        <v>46</v>
      </c>
      <c r="G78" s="13">
        <f t="shared" ref="G78:G140" si="11">F78/D78</f>
        <v>7.2784810126582276</v>
      </c>
      <c r="H78" s="159">
        <f t="shared" si="4"/>
        <v>4</v>
      </c>
      <c r="I78" s="12">
        <f t="shared" si="9"/>
        <v>8.695652173913043</v>
      </c>
      <c r="J78" s="159">
        <v>0</v>
      </c>
      <c r="K78" s="59">
        <v>0</v>
      </c>
      <c r="L78" s="159">
        <v>0</v>
      </c>
      <c r="M78" s="159">
        <v>0</v>
      </c>
      <c r="N78" s="59">
        <v>3</v>
      </c>
      <c r="O78" s="59">
        <v>1</v>
      </c>
      <c r="P78" s="59">
        <f t="shared" si="5"/>
        <v>4</v>
      </c>
      <c r="Q78" s="27">
        <v>0</v>
      </c>
      <c r="R78" s="27">
        <v>0</v>
      </c>
      <c r="S78" s="27">
        <v>0</v>
      </c>
      <c r="T78" s="27">
        <v>3</v>
      </c>
      <c r="U78" s="59">
        <v>1</v>
      </c>
      <c r="V78" s="28">
        <f t="shared" si="10"/>
        <v>100</v>
      </c>
      <c r="W78" s="117">
        <f t="shared" ref="W78:W140" si="12">F78/100*X78</f>
        <v>6.9</v>
      </c>
      <c r="X78" s="27">
        <v>15</v>
      </c>
      <c r="Y78" s="27">
        <v>4</v>
      </c>
      <c r="Z78" s="146">
        <f t="shared" ref="Z78:Z140" si="13">Y78/F78*100</f>
        <v>8.695652173913043</v>
      </c>
      <c r="AA78" s="27">
        <v>0</v>
      </c>
      <c r="AB78" s="59">
        <v>0</v>
      </c>
      <c r="AC78" s="27">
        <v>0</v>
      </c>
      <c r="AD78" s="27">
        <v>0</v>
      </c>
      <c r="AE78" s="59">
        <v>3</v>
      </c>
      <c r="AF78" s="59">
        <v>1</v>
      </c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</row>
    <row r="79" spans="1:117" ht="141.75" customHeight="1" x14ac:dyDescent="0.25">
      <c r="A79" s="159">
        <v>66</v>
      </c>
      <c r="B79" s="27" t="s">
        <v>34</v>
      </c>
      <c r="C79" s="27" t="s">
        <v>310</v>
      </c>
      <c r="D79" s="13">
        <v>18.850000000000001</v>
      </c>
      <c r="E79" s="28">
        <v>88</v>
      </c>
      <c r="F79" s="28">
        <v>95</v>
      </c>
      <c r="G79" s="13">
        <f t="shared" si="11"/>
        <v>5.0397877984084873</v>
      </c>
      <c r="H79" s="159">
        <f t="shared" ref="H79:H141" si="14">J79+K79+L79+M79+N79+O79</f>
        <v>7</v>
      </c>
      <c r="I79" s="12">
        <f t="shared" si="9"/>
        <v>7.9545454545454541</v>
      </c>
      <c r="J79" s="159">
        <v>0</v>
      </c>
      <c r="K79" s="59">
        <v>0</v>
      </c>
      <c r="L79" s="159">
        <v>0</v>
      </c>
      <c r="M79" s="159">
        <v>0</v>
      </c>
      <c r="N79" s="59">
        <v>5</v>
      </c>
      <c r="O79" s="59">
        <v>2</v>
      </c>
      <c r="P79" s="59">
        <f t="shared" ref="P79:P141" si="15">Q79+R79+S79+T79+U79</f>
        <v>7</v>
      </c>
      <c r="Q79" s="27">
        <v>0</v>
      </c>
      <c r="R79" s="27">
        <v>0</v>
      </c>
      <c r="S79" s="27">
        <v>0</v>
      </c>
      <c r="T79" s="27">
        <v>5</v>
      </c>
      <c r="U79" s="59">
        <v>2</v>
      </c>
      <c r="V79" s="28">
        <f t="shared" ref="V79:V90" si="16">P79/H79*100</f>
        <v>100</v>
      </c>
      <c r="W79" s="117">
        <f t="shared" si="12"/>
        <v>11.399999999999999</v>
      </c>
      <c r="X79" s="27">
        <v>12</v>
      </c>
      <c r="Y79" s="27">
        <v>9</v>
      </c>
      <c r="Z79" s="146">
        <f t="shared" si="13"/>
        <v>9.4736842105263168</v>
      </c>
      <c r="AA79" s="27">
        <v>0</v>
      </c>
      <c r="AB79" s="59">
        <v>0</v>
      </c>
      <c r="AC79" s="27">
        <v>0</v>
      </c>
      <c r="AD79" s="27">
        <v>0</v>
      </c>
      <c r="AE79" s="59">
        <v>7</v>
      </c>
      <c r="AF79" s="59">
        <v>2</v>
      </c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</row>
    <row r="80" spans="1:117" ht="141.75" customHeight="1" x14ac:dyDescent="0.25">
      <c r="A80" s="159">
        <v>67</v>
      </c>
      <c r="B80" s="159" t="s">
        <v>170</v>
      </c>
      <c r="C80" s="27" t="s">
        <v>310</v>
      </c>
      <c r="D80" s="13">
        <v>23.15</v>
      </c>
      <c r="E80" s="28">
        <v>151</v>
      </c>
      <c r="F80" s="28">
        <v>165</v>
      </c>
      <c r="G80" s="13">
        <f t="shared" si="11"/>
        <v>7.1274298056155514</v>
      </c>
      <c r="H80" s="159">
        <f t="shared" si="14"/>
        <v>8</v>
      </c>
      <c r="I80" s="12">
        <f t="shared" si="9"/>
        <v>5.298013245033113</v>
      </c>
      <c r="J80" s="159">
        <v>0</v>
      </c>
      <c r="K80" s="59">
        <v>1</v>
      </c>
      <c r="L80" s="159">
        <v>0</v>
      </c>
      <c r="M80" s="159">
        <v>0</v>
      </c>
      <c r="N80" s="59">
        <v>5</v>
      </c>
      <c r="O80" s="59">
        <v>2</v>
      </c>
      <c r="P80" s="59">
        <f t="shared" si="15"/>
        <v>8</v>
      </c>
      <c r="Q80" s="27">
        <v>1</v>
      </c>
      <c r="R80" s="27">
        <v>0</v>
      </c>
      <c r="S80" s="27">
        <v>0</v>
      </c>
      <c r="T80" s="27">
        <v>5</v>
      </c>
      <c r="U80" s="59">
        <v>2</v>
      </c>
      <c r="V80" s="28">
        <f t="shared" si="16"/>
        <v>100</v>
      </c>
      <c r="W80" s="117">
        <f t="shared" si="12"/>
        <v>24.75</v>
      </c>
      <c r="X80" s="27">
        <v>15</v>
      </c>
      <c r="Y80" s="27">
        <v>11</v>
      </c>
      <c r="Z80" s="146">
        <f t="shared" si="13"/>
        <v>6.666666666666667</v>
      </c>
      <c r="AA80" s="27">
        <v>0</v>
      </c>
      <c r="AB80" s="59">
        <v>1</v>
      </c>
      <c r="AC80" s="27">
        <v>0</v>
      </c>
      <c r="AD80" s="27">
        <v>0</v>
      </c>
      <c r="AE80" s="59">
        <v>7</v>
      </c>
      <c r="AF80" s="59">
        <v>3</v>
      </c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</row>
    <row r="81" spans="1:117" ht="141.75" customHeight="1" x14ac:dyDescent="0.25">
      <c r="A81" s="159">
        <v>68</v>
      </c>
      <c r="B81" s="27" t="s">
        <v>229</v>
      </c>
      <c r="C81" s="27" t="s">
        <v>310</v>
      </c>
      <c r="D81" s="13">
        <v>106.36</v>
      </c>
      <c r="E81" s="28">
        <v>755</v>
      </c>
      <c r="F81" s="28">
        <v>757</v>
      </c>
      <c r="G81" s="13">
        <f t="shared" si="11"/>
        <v>7.1173373448664909</v>
      </c>
      <c r="H81" s="159">
        <f t="shared" si="14"/>
        <v>18</v>
      </c>
      <c r="I81" s="12">
        <f t="shared" si="9"/>
        <v>2.3841059602649008</v>
      </c>
      <c r="J81" s="159">
        <v>0</v>
      </c>
      <c r="K81" s="59">
        <v>1</v>
      </c>
      <c r="L81" s="159">
        <v>0</v>
      </c>
      <c r="M81" s="159">
        <v>0</v>
      </c>
      <c r="N81" s="59">
        <v>13</v>
      </c>
      <c r="O81" s="59">
        <v>4</v>
      </c>
      <c r="P81" s="59">
        <f t="shared" si="15"/>
        <v>11</v>
      </c>
      <c r="Q81" s="27">
        <v>1</v>
      </c>
      <c r="R81" s="27">
        <v>0</v>
      </c>
      <c r="S81" s="27">
        <v>0</v>
      </c>
      <c r="T81" s="27">
        <v>8</v>
      </c>
      <c r="U81" s="59">
        <v>2</v>
      </c>
      <c r="V81" s="28">
        <f t="shared" si="16"/>
        <v>61.111111111111114</v>
      </c>
      <c r="W81" s="117">
        <f t="shared" si="12"/>
        <v>113.55000000000001</v>
      </c>
      <c r="X81" s="27">
        <v>15</v>
      </c>
      <c r="Y81" s="27">
        <v>20</v>
      </c>
      <c r="Z81" s="146">
        <f t="shared" si="13"/>
        <v>2.6420079260237781</v>
      </c>
      <c r="AA81" s="27">
        <v>0</v>
      </c>
      <c r="AB81" s="59">
        <v>1</v>
      </c>
      <c r="AC81" s="27">
        <v>0</v>
      </c>
      <c r="AD81" s="27">
        <v>0</v>
      </c>
      <c r="AE81" s="59">
        <v>15</v>
      </c>
      <c r="AF81" s="59">
        <v>4</v>
      </c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</row>
    <row r="82" spans="1:117" ht="141.75" customHeight="1" x14ac:dyDescent="0.25">
      <c r="A82" s="159">
        <v>69</v>
      </c>
      <c r="B82" s="159" t="s">
        <v>110</v>
      </c>
      <c r="C82" s="27" t="s">
        <v>310</v>
      </c>
      <c r="D82" s="13">
        <v>8.2200000000000006</v>
      </c>
      <c r="E82" s="28">
        <v>32</v>
      </c>
      <c r="F82" s="28">
        <v>55</v>
      </c>
      <c r="G82" s="13">
        <f t="shared" si="11"/>
        <v>6.6909975669099753</v>
      </c>
      <c r="H82" s="159">
        <f t="shared" si="14"/>
        <v>3</v>
      </c>
      <c r="I82" s="12">
        <f t="shared" si="9"/>
        <v>9.375</v>
      </c>
      <c r="J82" s="159">
        <v>0</v>
      </c>
      <c r="K82" s="59">
        <v>0</v>
      </c>
      <c r="L82" s="159">
        <v>0</v>
      </c>
      <c r="M82" s="159">
        <v>0</v>
      </c>
      <c r="N82" s="59">
        <v>2</v>
      </c>
      <c r="O82" s="59">
        <v>1</v>
      </c>
      <c r="P82" s="59">
        <f t="shared" si="15"/>
        <v>3</v>
      </c>
      <c r="Q82" s="27">
        <v>0</v>
      </c>
      <c r="R82" s="27">
        <v>0</v>
      </c>
      <c r="S82" s="27">
        <v>0</v>
      </c>
      <c r="T82" s="27">
        <v>2</v>
      </c>
      <c r="U82" s="59">
        <v>1</v>
      </c>
      <c r="V82" s="28">
        <f t="shared" si="16"/>
        <v>100</v>
      </c>
      <c r="W82" s="117">
        <f t="shared" si="12"/>
        <v>8.25</v>
      </c>
      <c r="X82" s="27">
        <v>15</v>
      </c>
      <c r="Y82" s="27">
        <v>3</v>
      </c>
      <c r="Z82" s="146">
        <f t="shared" si="13"/>
        <v>5.4545454545454541</v>
      </c>
      <c r="AA82" s="27">
        <v>0</v>
      </c>
      <c r="AB82" s="59">
        <v>0</v>
      </c>
      <c r="AC82" s="27">
        <v>0</v>
      </c>
      <c r="AD82" s="27">
        <v>0</v>
      </c>
      <c r="AE82" s="59">
        <v>2</v>
      </c>
      <c r="AF82" s="59">
        <v>1</v>
      </c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</row>
    <row r="83" spans="1:117" ht="141.75" customHeight="1" x14ac:dyDescent="0.25">
      <c r="A83" s="159">
        <v>70</v>
      </c>
      <c r="B83" s="27" t="s">
        <v>220</v>
      </c>
      <c r="C83" s="27" t="s">
        <v>310</v>
      </c>
      <c r="D83" s="13">
        <v>31.5</v>
      </c>
      <c r="E83" s="28">
        <v>109</v>
      </c>
      <c r="F83" s="28">
        <v>108</v>
      </c>
      <c r="G83" s="13">
        <f t="shared" si="11"/>
        <v>3.4285714285714284</v>
      </c>
      <c r="H83" s="159">
        <f t="shared" si="14"/>
        <v>8</v>
      </c>
      <c r="I83" s="12">
        <f t="shared" si="9"/>
        <v>7.3394495412844041</v>
      </c>
      <c r="J83" s="159">
        <v>0</v>
      </c>
      <c r="K83" s="59">
        <v>1</v>
      </c>
      <c r="L83" s="159">
        <v>0</v>
      </c>
      <c r="M83" s="159">
        <v>0</v>
      </c>
      <c r="N83" s="59">
        <v>5</v>
      </c>
      <c r="O83" s="59">
        <v>2</v>
      </c>
      <c r="P83" s="59">
        <f t="shared" si="15"/>
        <v>3</v>
      </c>
      <c r="Q83" s="27">
        <v>1</v>
      </c>
      <c r="R83" s="27">
        <v>0</v>
      </c>
      <c r="S83" s="27">
        <v>0</v>
      </c>
      <c r="T83" s="27">
        <v>1</v>
      </c>
      <c r="U83" s="59">
        <v>1</v>
      </c>
      <c r="V83" s="28">
        <f t="shared" si="16"/>
        <v>37.5</v>
      </c>
      <c r="W83" s="117">
        <f t="shared" si="12"/>
        <v>12.96</v>
      </c>
      <c r="X83" s="27">
        <v>12</v>
      </c>
      <c r="Y83" s="27">
        <v>8</v>
      </c>
      <c r="Z83" s="146">
        <f t="shared" si="13"/>
        <v>7.4074074074074066</v>
      </c>
      <c r="AA83" s="27">
        <v>0</v>
      </c>
      <c r="AB83" s="59">
        <v>1</v>
      </c>
      <c r="AC83" s="27">
        <v>0</v>
      </c>
      <c r="AD83" s="27">
        <v>0</v>
      </c>
      <c r="AE83" s="59">
        <v>5</v>
      </c>
      <c r="AF83" s="59">
        <v>2</v>
      </c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</row>
    <row r="84" spans="1:117" ht="141.75" customHeight="1" x14ac:dyDescent="0.25">
      <c r="A84" s="159">
        <v>71</v>
      </c>
      <c r="B84" s="27" t="s">
        <v>211</v>
      </c>
      <c r="C84" s="27" t="s">
        <v>310</v>
      </c>
      <c r="D84" s="13">
        <v>10</v>
      </c>
      <c r="E84" s="28">
        <v>69</v>
      </c>
      <c r="F84" s="28">
        <v>82</v>
      </c>
      <c r="G84" s="13">
        <f t="shared" si="11"/>
        <v>8.1999999999999993</v>
      </c>
      <c r="H84" s="159">
        <f t="shared" si="14"/>
        <v>7</v>
      </c>
      <c r="I84" s="12">
        <f t="shared" si="9"/>
        <v>10.144927536231885</v>
      </c>
      <c r="J84" s="159">
        <v>0</v>
      </c>
      <c r="K84" s="59">
        <v>1</v>
      </c>
      <c r="L84" s="159">
        <v>0</v>
      </c>
      <c r="M84" s="159">
        <v>0</v>
      </c>
      <c r="N84" s="59">
        <v>4</v>
      </c>
      <c r="O84" s="59">
        <v>2</v>
      </c>
      <c r="P84" s="59">
        <f t="shared" si="15"/>
        <v>6</v>
      </c>
      <c r="Q84" s="27">
        <v>0</v>
      </c>
      <c r="R84" s="27">
        <v>0</v>
      </c>
      <c r="S84" s="27">
        <v>0</v>
      </c>
      <c r="T84" s="27">
        <v>4</v>
      </c>
      <c r="U84" s="59">
        <v>2</v>
      </c>
      <c r="V84" s="28">
        <f t="shared" si="16"/>
        <v>85.714285714285708</v>
      </c>
      <c r="W84" s="117">
        <f t="shared" si="12"/>
        <v>12.299999999999999</v>
      </c>
      <c r="X84" s="27">
        <v>15</v>
      </c>
      <c r="Y84" s="27">
        <v>8</v>
      </c>
      <c r="Z84" s="146">
        <f t="shared" si="13"/>
        <v>9.7560975609756095</v>
      </c>
      <c r="AA84" s="27">
        <v>0</v>
      </c>
      <c r="AB84" s="59">
        <v>1</v>
      </c>
      <c r="AC84" s="27">
        <v>0</v>
      </c>
      <c r="AD84" s="27">
        <v>0</v>
      </c>
      <c r="AE84" s="59">
        <v>5</v>
      </c>
      <c r="AF84" s="59">
        <v>2</v>
      </c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</row>
    <row r="85" spans="1:117" ht="141.75" customHeight="1" x14ac:dyDescent="0.25">
      <c r="A85" s="159">
        <v>72</v>
      </c>
      <c r="B85" s="27" t="s">
        <v>42</v>
      </c>
      <c r="C85" s="27" t="s">
        <v>310</v>
      </c>
      <c r="D85" s="13">
        <v>12.6</v>
      </c>
      <c r="E85" s="28">
        <v>98</v>
      </c>
      <c r="F85" s="28">
        <v>96</v>
      </c>
      <c r="G85" s="13">
        <f t="shared" si="11"/>
        <v>7.6190476190476195</v>
      </c>
      <c r="H85" s="159">
        <f t="shared" si="14"/>
        <v>9</v>
      </c>
      <c r="I85" s="12">
        <f t="shared" si="9"/>
        <v>9.183673469387756</v>
      </c>
      <c r="J85" s="159">
        <v>0</v>
      </c>
      <c r="K85" s="59">
        <v>1</v>
      </c>
      <c r="L85" s="159">
        <v>0</v>
      </c>
      <c r="M85" s="159">
        <v>0</v>
      </c>
      <c r="N85" s="59">
        <v>6</v>
      </c>
      <c r="O85" s="59">
        <v>2</v>
      </c>
      <c r="P85" s="59">
        <v>0</v>
      </c>
      <c r="Q85" s="27">
        <v>0</v>
      </c>
      <c r="R85" s="27">
        <v>0</v>
      </c>
      <c r="S85" s="27">
        <v>0</v>
      </c>
      <c r="T85" s="27">
        <v>0</v>
      </c>
      <c r="U85" s="59">
        <v>0</v>
      </c>
      <c r="V85" s="28">
        <f t="shared" si="16"/>
        <v>0</v>
      </c>
      <c r="W85" s="117">
        <f t="shared" si="12"/>
        <v>14.399999999999999</v>
      </c>
      <c r="X85" s="27">
        <v>15</v>
      </c>
      <c r="Y85" s="27">
        <v>10</v>
      </c>
      <c r="Z85" s="146">
        <f t="shared" si="13"/>
        <v>10.416666666666668</v>
      </c>
      <c r="AA85" s="27">
        <v>0</v>
      </c>
      <c r="AB85" s="59">
        <v>1</v>
      </c>
      <c r="AC85" s="27">
        <v>0</v>
      </c>
      <c r="AD85" s="27">
        <v>0</v>
      </c>
      <c r="AE85" s="59">
        <v>7</v>
      </c>
      <c r="AF85" s="59">
        <v>2</v>
      </c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</row>
    <row r="86" spans="1:117" ht="141.75" customHeight="1" x14ac:dyDescent="0.25">
      <c r="A86" s="159">
        <v>73</v>
      </c>
      <c r="B86" s="27" t="s">
        <v>58</v>
      </c>
      <c r="C86" s="27" t="s">
        <v>310</v>
      </c>
      <c r="D86" s="13">
        <v>11</v>
      </c>
      <c r="E86" s="28">
        <v>89</v>
      </c>
      <c r="F86" s="28">
        <v>91</v>
      </c>
      <c r="G86" s="13">
        <f t="shared" si="11"/>
        <v>8.2727272727272734</v>
      </c>
      <c r="H86" s="159">
        <f t="shared" si="14"/>
        <v>11</v>
      </c>
      <c r="I86" s="12">
        <f t="shared" si="9"/>
        <v>12.359550561797752</v>
      </c>
      <c r="J86" s="159">
        <v>0</v>
      </c>
      <c r="K86" s="59">
        <v>1</v>
      </c>
      <c r="L86" s="159">
        <v>0</v>
      </c>
      <c r="M86" s="159">
        <v>0</v>
      </c>
      <c r="N86" s="59">
        <v>7</v>
      </c>
      <c r="O86" s="59">
        <v>3</v>
      </c>
      <c r="P86" s="59">
        <f t="shared" si="15"/>
        <v>11</v>
      </c>
      <c r="Q86" s="27">
        <v>1</v>
      </c>
      <c r="R86" s="27">
        <v>0</v>
      </c>
      <c r="S86" s="27">
        <v>0</v>
      </c>
      <c r="T86" s="27">
        <v>7</v>
      </c>
      <c r="U86" s="59">
        <v>3</v>
      </c>
      <c r="V86" s="28">
        <f t="shared" si="16"/>
        <v>100</v>
      </c>
      <c r="W86" s="117">
        <f t="shared" si="12"/>
        <v>13.65</v>
      </c>
      <c r="X86" s="27">
        <v>15</v>
      </c>
      <c r="Y86" s="27">
        <v>13</v>
      </c>
      <c r="Z86" s="146">
        <f t="shared" si="13"/>
        <v>14.285714285714285</v>
      </c>
      <c r="AA86" s="27">
        <v>0</v>
      </c>
      <c r="AB86" s="59">
        <v>1</v>
      </c>
      <c r="AC86" s="27">
        <v>0</v>
      </c>
      <c r="AD86" s="27">
        <v>0</v>
      </c>
      <c r="AE86" s="59">
        <v>9</v>
      </c>
      <c r="AF86" s="59">
        <v>3</v>
      </c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</row>
    <row r="87" spans="1:117" ht="141.75" customHeight="1" x14ac:dyDescent="0.25">
      <c r="A87" s="159">
        <v>74</v>
      </c>
      <c r="B87" s="159" t="s">
        <v>155</v>
      </c>
      <c r="C87" s="159" t="s">
        <v>310</v>
      </c>
      <c r="D87" s="13">
        <v>10.26</v>
      </c>
      <c r="E87" s="28">
        <v>46</v>
      </c>
      <c r="F87" s="28">
        <v>47</v>
      </c>
      <c r="G87" s="13">
        <f t="shared" si="11"/>
        <v>4.5808966861598446</v>
      </c>
      <c r="H87" s="159">
        <f t="shared" si="14"/>
        <v>4</v>
      </c>
      <c r="I87" s="12">
        <f t="shared" si="9"/>
        <v>8.695652173913043</v>
      </c>
      <c r="J87" s="159">
        <v>0</v>
      </c>
      <c r="K87" s="59">
        <v>0</v>
      </c>
      <c r="L87" s="159">
        <v>0</v>
      </c>
      <c r="M87" s="159">
        <v>0</v>
      </c>
      <c r="N87" s="59">
        <v>3</v>
      </c>
      <c r="O87" s="59">
        <v>1</v>
      </c>
      <c r="P87" s="59">
        <f t="shared" si="15"/>
        <v>4</v>
      </c>
      <c r="Q87" s="159">
        <v>0</v>
      </c>
      <c r="R87" s="159">
        <v>0</v>
      </c>
      <c r="S87" s="159">
        <v>0</v>
      </c>
      <c r="T87" s="159">
        <v>3</v>
      </c>
      <c r="U87" s="59">
        <v>1</v>
      </c>
      <c r="V87" s="28">
        <f t="shared" si="16"/>
        <v>100</v>
      </c>
      <c r="W87" s="117">
        <f t="shared" si="12"/>
        <v>5.64</v>
      </c>
      <c r="X87" s="159">
        <v>12</v>
      </c>
      <c r="Y87" s="159">
        <v>5</v>
      </c>
      <c r="Z87" s="146">
        <f t="shared" si="13"/>
        <v>10.638297872340425</v>
      </c>
      <c r="AA87" s="159">
        <v>0</v>
      </c>
      <c r="AB87" s="59">
        <v>0</v>
      </c>
      <c r="AC87" s="159">
        <v>0</v>
      </c>
      <c r="AD87" s="159">
        <v>0</v>
      </c>
      <c r="AE87" s="59">
        <v>4</v>
      </c>
      <c r="AF87" s="59">
        <v>1</v>
      </c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</row>
    <row r="88" spans="1:117" ht="141.75" customHeight="1" x14ac:dyDescent="0.25">
      <c r="A88" s="159">
        <v>75</v>
      </c>
      <c r="B88" s="27" t="s">
        <v>37</v>
      </c>
      <c r="C88" s="27" t="s">
        <v>310</v>
      </c>
      <c r="D88" s="13">
        <v>24.9</v>
      </c>
      <c r="E88" s="28">
        <v>91</v>
      </c>
      <c r="F88" s="28">
        <v>94</v>
      </c>
      <c r="G88" s="13">
        <f t="shared" si="11"/>
        <v>3.775100401606426</v>
      </c>
      <c r="H88" s="159">
        <f t="shared" si="14"/>
        <v>7</v>
      </c>
      <c r="I88" s="12">
        <f t="shared" si="9"/>
        <v>7.6923076923076925</v>
      </c>
      <c r="J88" s="159">
        <v>0</v>
      </c>
      <c r="K88" s="59">
        <v>0</v>
      </c>
      <c r="L88" s="159">
        <v>0</v>
      </c>
      <c r="M88" s="159">
        <v>0</v>
      </c>
      <c r="N88" s="59">
        <v>5</v>
      </c>
      <c r="O88" s="59">
        <v>2</v>
      </c>
      <c r="P88" s="59">
        <f t="shared" si="15"/>
        <v>7</v>
      </c>
      <c r="Q88" s="27">
        <v>0</v>
      </c>
      <c r="R88" s="27">
        <v>0</v>
      </c>
      <c r="S88" s="27">
        <v>0</v>
      </c>
      <c r="T88" s="27">
        <v>5</v>
      </c>
      <c r="U88" s="59">
        <v>2</v>
      </c>
      <c r="V88" s="28">
        <f t="shared" si="16"/>
        <v>100</v>
      </c>
      <c r="W88" s="117">
        <f t="shared" si="12"/>
        <v>11.28</v>
      </c>
      <c r="X88" s="27">
        <v>12</v>
      </c>
      <c r="Y88" s="27">
        <v>9</v>
      </c>
      <c r="Z88" s="146">
        <f t="shared" si="13"/>
        <v>9.5744680851063837</v>
      </c>
      <c r="AA88" s="27">
        <v>0</v>
      </c>
      <c r="AB88" s="59">
        <v>0</v>
      </c>
      <c r="AC88" s="27">
        <v>0</v>
      </c>
      <c r="AD88" s="27">
        <v>0</v>
      </c>
      <c r="AE88" s="59">
        <v>7</v>
      </c>
      <c r="AF88" s="59">
        <v>2</v>
      </c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</row>
    <row r="89" spans="1:117" ht="141.75" customHeight="1" x14ac:dyDescent="0.25">
      <c r="A89" s="159">
        <v>76</v>
      </c>
      <c r="B89" s="27" t="s">
        <v>72</v>
      </c>
      <c r="C89" s="27" t="s">
        <v>310</v>
      </c>
      <c r="D89" s="13">
        <v>18.5</v>
      </c>
      <c r="E89" s="28">
        <v>77</v>
      </c>
      <c r="F89" s="28">
        <v>81</v>
      </c>
      <c r="G89" s="13">
        <f t="shared" si="11"/>
        <v>4.3783783783783781</v>
      </c>
      <c r="H89" s="159">
        <f t="shared" si="14"/>
        <v>6</v>
      </c>
      <c r="I89" s="12">
        <f t="shared" si="9"/>
        <v>7.7922077922077921</v>
      </c>
      <c r="J89" s="159">
        <v>0</v>
      </c>
      <c r="K89" s="59">
        <v>0</v>
      </c>
      <c r="L89" s="159">
        <v>0</v>
      </c>
      <c r="M89" s="159">
        <v>0</v>
      </c>
      <c r="N89" s="59">
        <v>4</v>
      </c>
      <c r="O89" s="59">
        <v>2</v>
      </c>
      <c r="P89" s="59">
        <f t="shared" si="15"/>
        <v>6</v>
      </c>
      <c r="Q89" s="27">
        <v>0</v>
      </c>
      <c r="R89" s="27">
        <v>0</v>
      </c>
      <c r="S89" s="27">
        <v>0</v>
      </c>
      <c r="T89" s="27">
        <v>4</v>
      </c>
      <c r="U89" s="59">
        <v>2</v>
      </c>
      <c r="V89" s="28">
        <f t="shared" si="16"/>
        <v>100</v>
      </c>
      <c r="W89" s="117">
        <f t="shared" si="12"/>
        <v>9.7200000000000006</v>
      </c>
      <c r="X89" s="27">
        <v>12</v>
      </c>
      <c r="Y89" s="27">
        <v>7</v>
      </c>
      <c r="Z89" s="146">
        <f t="shared" si="13"/>
        <v>8.6419753086419746</v>
      </c>
      <c r="AA89" s="27">
        <v>0</v>
      </c>
      <c r="AB89" s="59">
        <v>0</v>
      </c>
      <c r="AC89" s="27">
        <v>0</v>
      </c>
      <c r="AD89" s="27">
        <v>0</v>
      </c>
      <c r="AE89" s="59">
        <v>5</v>
      </c>
      <c r="AF89" s="59">
        <v>2</v>
      </c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</row>
    <row r="90" spans="1:117" ht="141.75" customHeight="1" x14ac:dyDescent="0.25">
      <c r="A90" s="159">
        <v>77</v>
      </c>
      <c r="B90" s="70" t="s">
        <v>245</v>
      </c>
      <c r="C90" s="27" t="s">
        <v>310</v>
      </c>
      <c r="D90" s="13">
        <v>3</v>
      </c>
      <c r="E90" s="28">
        <v>23</v>
      </c>
      <c r="F90" s="28">
        <v>28</v>
      </c>
      <c r="G90" s="13">
        <f t="shared" si="11"/>
        <v>9.3333333333333339</v>
      </c>
      <c r="H90" s="159">
        <f t="shared" si="14"/>
        <v>3</v>
      </c>
      <c r="I90" s="12">
        <f t="shared" si="9"/>
        <v>13.043478260869565</v>
      </c>
      <c r="J90" s="159">
        <v>0</v>
      </c>
      <c r="K90" s="59">
        <v>0</v>
      </c>
      <c r="L90" s="159">
        <v>0</v>
      </c>
      <c r="M90" s="159">
        <v>0</v>
      </c>
      <c r="N90" s="59">
        <v>2</v>
      </c>
      <c r="O90" s="59">
        <v>1</v>
      </c>
      <c r="P90" s="59">
        <f t="shared" si="15"/>
        <v>3</v>
      </c>
      <c r="Q90" s="27">
        <v>0</v>
      </c>
      <c r="R90" s="27">
        <v>0</v>
      </c>
      <c r="S90" s="27">
        <v>0</v>
      </c>
      <c r="T90" s="27">
        <v>2</v>
      </c>
      <c r="U90" s="59">
        <v>1</v>
      </c>
      <c r="V90" s="28">
        <f t="shared" si="16"/>
        <v>100</v>
      </c>
      <c r="W90" s="117">
        <f t="shared" si="12"/>
        <v>5.0400000000000009</v>
      </c>
      <c r="X90" s="27">
        <v>18</v>
      </c>
      <c r="Y90" s="27">
        <v>3</v>
      </c>
      <c r="Z90" s="146">
        <f t="shared" si="13"/>
        <v>10.714285714285714</v>
      </c>
      <c r="AA90" s="27">
        <v>0</v>
      </c>
      <c r="AB90" s="59">
        <v>0</v>
      </c>
      <c r="AC90" s="27">
        <v>0</v>
      </c>
      <c r="AD90" s="27">
        <v>0</v>
      </c>
      <c r="AE90" s="59">
        <v>2</v>
      </c>
      <c r="AF90" s="59">
        <v>1</v>
      </c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</row>
    <row r="91" spans="1:117" ht="141.75" customHeight="1" x14ac:dyDescent="0.25">
      <c r="A91" s="159">
        <v>78</v>
      </c>
      <c r="B91" s="159" t="s">
        <v>167</v>
      </c>
      <c r="C91" s="27" t="s">
        <v>315</v>
      </c>
      <c r="D91" s="13">
        <v>52.3</v>
      </c>
      <c r="E91" s="28">
        <v>169</v>
      </c>
      <c r="F91" s="28">
        <v>174</v>
      </c>
      <c r="G91" s="13">
        <f t="shared" si="11"/>
        <v>3.3269598470363291</v>
      </c>
      <c r="H91" s="159">
        <f t="shared" si="14"/>
        <v>11</v>
      </c>
      <c r="I91" s="12">
        <f t="shared" si="9"/>
        <v>6.5088757396449708</v>
      </c>
      <c r="J91" s="159">
        <v>0</v>
      </c>
      <c r="K91" s="59">
        <v>1</v>
      </c>
      <c r="L91" s="159">
        <v>0</v>
      </c>
      <c r="M91" s="159">
        <v>0</v>
      </c>
      <c r="N91" s="59">
        <v>7</v>
      </c>
      <c r="O91" s="59">
        <v>3</v>
      </c>
      <c r="P91" s="59">
        <f t="shared" si="15"/>
        <v>11</v>
      </c>
      <c r="Q91" s="27">
        <v>1</v>
      </c>
      <c r="R91" s="27">
        <v>0</v>
      </c>
      <c r="S91" s="27">
        <v>0</v>
      </c>
      <c r="T91" s="27">
        <v>7</v>
      </c>
      <c r="U91" s="59">
        <v>3</v>
      </c>
      <c r="V91" s="28">
        <f>P91/H91*100</f>
        <v>100</v>
      </c>
      <c r="W91" s="117">
        <f t="shared" si="12"/>
        <v>20.88</v>
      </c>
      <c r="X91" s="27">
        <v>12</v>
      </c>
      <c r="Y91" s="27">
        <v>14</v>
      </c>
      <c r="Z91" s="146">
        <f t="shared" si="13"/>
        <v>8.0459770114942533</v>
      </c>
      <c r="AA91" s="27">
        <v>0</v>
      </c>
      <c r="AB91" s="59">
        <v>2</v>
      </c>
      <c r="AC91" s="27">
        <v>0</v>
      </c>
      <c r="AD91" s="27">
        <v>0</v>
      </c>
      <c r="AE91" s="59">
        <v>9</v>
      </c>
      <c r="AF91" s="59">
        <v>3</v>
      </c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</row>
    <row r="92" spans="1:117" ht="141.75" customHeight="1" x14ac:dyDescent="0.25">
      <c r="A92" s="159">
        <v>79</v>
      </c>
      <c r="B92" s="27" t="s">
        <v>230</v>
      </c>
      <c r="C92" s="27" t="s">
        <v>314</v>
      </c>
      <c r="D92" s="13">
        <v>22.75</v>
      </c>
      <c r="E92" s="28">
        <v>125</v>
      </c>
      <c r="F92" s="28">
        <v>137</v>
      </c>
      <c r="G92" s="13">
        <f t="shared" si="11"/>
        <v>6.0219780219780219</v>
      </c>
      <c r="H92" s="159">
        <f t="shared" si="14"/>
        <v>9</v>
      </c>
      <c r="I92" s="12">
        <f t="shared" si="9"/>
        <v>7.1999999999999993</v>
      </c>
      <c r="J92" s="159">
        <v>0</v>
      </c>
      <c r="K92" s="59">
        <v>1</v>
      </c>
      <c r="L92" s="159">
        <v>0</v>
      </c>
      <c r="M92" s="159">
        <v>0</v>
      </c>
      <c r="N92" s="59">
        <v>6</v>
      </c>
      <c r="O92" s="59">
        <v>2</v>
      </c>
      <c r="P92" s="59">
        <f t="shared" si="15"/>
        <v>9</v>
      </c>
      <c r="Q92" s="27">
        <v>1</v>
      </c>
      <c r="R92" s="27">
        <v>0</v>
      </c>
      <c r="S92" s="27">
        <v>0</v>
      </c>
      <c r="T92" s="27">
        <v>6</v>
      </c>
      <c r="U92" s="59">
        <v>2</v>
      </c>
      <c r="V92" s="28">
        <f>P92/H92*100</f>
        <v>100</v>
      </c>
      <c r="W92" s="117">
        <f t="shared" si="12"/>
        <v>20.55</v>
      </c>
      <c r="X92" s="27">
        <v>15</v>
      </c>
      <c r="Y92" s="27">
        <v>14</v>
      </c>
      <c r="Z92" s="146">
        <f t="shared" si="13"/>
        <v>10.218978102189782</v>
      </c>
      <c r="AA92" s="27">
        <v>0</v>
      </c>
      <c r="AB92" s="59">
        <v>2</v>
      </c>
      <c r="AC92" s="27">
        <v>0</v>
      </c>
      <c r="AD92" s="27">
        <v>0</v>
      </c>
      <c r="AE92" s="59">
        <v>9</v>
      </c>
      <c r="AF92" s="59">
        <v>3</v>
      </c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</row>
    <row r="93" spans="1:117" ht="141.75" customHeight="1" x14ac:dyDescent="0.25">
      <c r="A93" s="159">
        <v>80</v>
      </c>
      <c r="B93" s="27" t="s">
        <v>106</v>
      </c>
      <c r="C93" s="159" t="s">
        <v>316</v>
      </c>
      <c r="D93" s="13">
        <v>71.08</v>
      </c>
      <c r="E93" s="28">
        <v>434</v>
      </c>
      <c r="F93" s="28">
        <v>464</v>
      </c>
      <c r="G93" s="13">
        <f t="shared" si="11"/>
        <v>6.5278559369724256</v>
      </c>
      <c r="H93" s="159">
        <f t="shared" si="14"/>
        <v>38</v>
      </c>
      <c r="I93" s="12">
        <f t="shared" si="9"/>
        <v>8.7557603686635943</v>
      </c>
      <c r="J93" s="159">
        <v>0</v>
      </c>
      <c r="K93" s="59">
        <v>1</v>
      </c>
      <c r="L93" s="159">
        <v>0</v>
      </c>
      <c r="M93" s="159">
        <v>0</v>
      </c>
      <c r="N93" s="59">
        <v>29</v>
      </c>
      <c r="O93" s="59">
        <v>8</v>
      </c>
      <c r="P93" s="59">
        <f t="shared" si="15"/>
        <v>38</v>
      </c>
      <c r="Q93" s="159">
        <v>1</v>
      </c>
      <c r="R93" s="159">
        <v>0</v>
      </c>
      <c r="S93" s="159">
        <v>0</v>
      </c>
      <c r="T93" s="159">
        <v>29</v>
      </c>
      <c r="U93" s="59">
        <v>8</v>
      </c>
      <c r="V93" s="28">
        <f>P93/H93*100</f>
        <v>100</v>
      </c>
      <c r="W93" s="117">
        <f t="shared" si="12"/>
        <v>69.599999999999994</v>
      </c>
      <c r="X93" s="27">
        <v>15</v>
      </c>
      <c r="Y93" s="159">
        <v>47</v>
      </c>
      <c r="Z93" s="146">
        <f t="shared" si="13"/>
        <v>10.129310344827585</v>
      </c>
      <c r="AA93" s="159">
        <v>0</v>
      </c>
      <c r="AB93" s="59">
        <v>1</v>
      </c>
      <c r="AC93" s="159">
        <v>0</v>
      </c>
      <c r="AD93" s="159">
        <v>0</v>
      </c>
      <c r="AE93" s="59">
        <v>36</v>
      </c>
      <c r="AF93" s="59">
        <v>10</v>
      </c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</row>
    <row r="94" spans="1:117" ht="141.75" customHeight="1" x14ac:dyDescent="0.25">
      <c r="A94" s="159">
        <v>81</v>
      </c>
      <c r="B94" s="159" t="s">
        <v>60</v>
      </c>
      <c r="C94" s="159" t="s">
        <v>61</v>
      </c>
      <c r="D94" s="13">
        <v>8.4</v>
      </c>
      <c r="E94" s="28">
        <v>44</v>
      </c>
      <c r="F94" s="28">
        <v>47</v>
      </c>
      <c r="G94" s="13">
        <f t="shared" si="11"/>
        <v>5.5952380952380949</v>
      </c>
      <c r="H94" s="159">
        <f t="shared" si="14"/>
        <v>3</v>
      </c>
      <c r="I94" s="12">
        <f t="shared" si="9"/>
        <v>6.8181818181818175</v>
      </c>
      <c r="J94" s="159">
        <v>0</v>
      </c>
      <c r="K94" s="59">
        <v>0</v>
      </c>
      <c r="L94" s="159">
        <v>0</v>
      </c>
      <c r="M94" s="159">
        <v>0</v>
      </c>
      <c r="N94" s="59">
        <v>2</v>
      </c>
      <c r="O94" s="59">
        <v>1</v>
      </c>
      <c r="P94" s="59">
        <f t="shared" si="15"/>
        <v>0</v>
      </c>
      <c r="Q94" s="159">
        <v>0</v>
      </c>
      <c r="R94" s="159">
        <v>0</v>
      </c>
      <c r="S94" s="159">
        <v>0</v>
      </c>
      <c r="T94" s="159">
        <v>0</v>
      </c>
      <c r="U94" s="59">
        <v>0</v>
      </c>
      <c r="V94" s="28">
        <f>P94/H94*100</f>
        <v>0</v>
      </c>
      <c r="W94" s="117">
        <f t="shared" si="12"/>
        <v>5.64</v>
      </c>
      <c r="X94" s="27">
        <v>12</v>
      </c>
      <c r="Y94" s="159">
        <v>4</v>
      </c>
      <c r="Z94" s="146">
        <f t="shared" si="13"/>
        <v>8.5106382978723403</v>
      </c>
      <c r="AA94" s="159">
        <v>0</v>
      </c>
      <c r="AB94" s="59">
        <v>0</v>
      </c>
      <c r="AC94" s="159">
        <v>0</v>
      </c>
      <c r="AD94" s="159">
        <v>0</v>
      </c>
      <c r="AE94" s="59">
        <v>3</v>
      </c>
      <c r="AF94" s="59">
        <v>1</v>
      </c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</row>
    <row r="95" spans="1:117" ht="107.25" customHeight="1" x14ac:dyDescent="0.25">
      <c r="A95" s="159">
        <v>82</v>
      </c>
      <c r="B95" s="27" t="s">
        <v>84</v>
      </c>
      <c r="C95" s="159" t="s">
        <v>61</v>
      </c>
      <c r="D95" s="13">
        <v>7.57</v>
      </c>
      <c r="E95" s="28">
        <v>0</v>
      </c>
      <c r="F95" s="28">
        <v>65</v>
      </c>
      <c r="G95" s="13">
        <f t="shared" si="11"/>
        <v>8.5865257595772793</v>
      </c>
      <c r="H95" s="159">
        <f t="shared" si="14"/>
        <v>0</v>
      </c>
      <c r="I95" s="12">
        <v>0</v>
      </c>
      <c r="J95" s="159">
        <v>0</v>
      </c>
      <c r="K95" s="59">
        <v>0</v>
      </c>
      <c r="L95" s="159">
        <v>0</v>
      </c>
      <c r="M95" s="159">
        <v>0</v>
      </c>
      <c r="N95" s="59">
        <v>0</v>
      </c>
      <c r="O95" s="59">
        <v>0</v>
      </c>
      <c r="P95" s="59">
        <f t="shared" si="15"/>
        <v>0</v>
      </c>
      <c r="Q95" s="159">
        <v>0</v>
      </c>
      <c r="R95" s="159">
        <v>0</v>
      </c>
      <c r="S95" s="159">
        <v>0</v>
      </c>
      <c r="T95" s="159">
        <v>0</v>
      </c>
      <c r="U95" s="59">
        <v>0</v>
      </c>
      <c r="V95" s="28">
        <v>0</v>
      </c>
      <c r="W95" s="117">
        <f t="shared" si="12"/>
        <v>9.75</v>
      </c>
      <c r="X95" s="27">
        <v>15</v>
      </c>
      <c r="Y95" s="159">
        <v>2</v>
      </c>
      <c r="Z95" s="146">
        <f t="shared" si="13"/>
        <v>3.0769230769230771</v>
      </c>
      <c r="AA95" s="159">
        <v>0</v>
      </c>
      <c r="AB95" s="59">
        <v>0</v>
      </c>
      <c r="AC95" s="159">
        <v>0</v>
      </c>
      <c r="AD95" s="159">
        <v>0</v>
      </c>
      <c r="AE95" s="59">
        <v>1</v>
      </c>
      <c r="AF95" s="59">
        <v>1</v>
      </c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</row>
    <row r="96" spans="1:117" ht="112.5" customHeight="1" x14ac:dyDescent="0.25">
      <c r="A96" s="159">
        <v>83</v>
      </c>
      <c r="B96" s="27" t="s">
        <v>83</v>
      </c>
      <c r="C96" s="159" t="s">
        <v>326</v>
      </c>
      <c r="D96" s="13">
        <v>34</v>
      </c>
      <c r="E96" s="28">
        <v>155</v>
      </c>
      <c r="F96" s="28">
        <v>169</v>
      </c>
      <c r="G96" s="13">
        <f t="shared" si="11"/>
        <v>4.9705882352941178</v>
      </c>
      <c r="H96" s="159">
        <f t="shared" si="14"/>
        <v>15</v>
      </c>
      <c r="I96" s="12">
        <f t="shared" ref="I96:I126" si="17">H96/E96*100</f>
        <v>9.67741935483871</v>
      </c>
      <c r="J96" s="159">
        <v>0</v>
      </c>
      <c r="K96" s="59">
        <v>1</v>
      </c>
      <c r="L96" s="159">
        <v>0</v>
      </c>
      <c r="M96" s="159">
        <v>0</v>
      </c>
      <c r="N96" s="59">
        <v>11</v>
      </c>
      <c r="O96" s="59">
        <v>3</v>
      </c>
      <c r="P96" s="59">
        <f t="shared" si="15"/>
        <v>15</v>
      </c>
      <c r="Q96" s="159">
        <v>1</v>
      </c>
      <c r="R96" s="159">
        <v>0</v>
      </c>
      <c r="S96" s="159">
        <v>0</v>
      </c>
      <c r="T96" s="159">
        <v>11</v>
      </c>
      <c r="U96" s="59">
        <v>3</v>
      </c>
      <c r="V96" s="28">
        <f t="shared" ref="V96:V119" si="18">P96/H96*100</f>
        <v>100</v>
      </c>
      <c r="W96" s="117">
        <f t="shared" si="12"/>
        <v>20.28</v>
      </c>
      <c r="X96" s="27">
        <v>12</v>
      </c>
      <c r="Y96" s="159">
        <v>17</v>
      </c>
      <c r="Z96" s="146">
        <f t="shared" si="13"/>
        <v>10.059171597633137</v>
      </c>
      <c r="AA96" s="159">
        <v>0</v>
      </c>
      <c r="AB96" s="59">
        <v>1</v>
      </c>
      <c r="AC96" s="159">
        <v>0</v>
      </c>
      <c r="AD96" s="159">
        <v>0</v>
      </c>
      <c r="AE96" s="59">
        <v>12</v>
      </c>
      <c r="AF96" s="59">
        <v>4</v>
      </c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</row>
    <row r="97" spans="1:118" s="47" customFormat="1" ht="72" customHeight="1" x14ac:dyDescent="0.25">
      <c r="A97" s="159">
        <v>84</v>
      </c>
      <c r="B97" s="27" t="s">
        <v>73</v>
      </c>
      <c r="C97" s="159" t="s">
        <v>74</v>
      </c>
      <c r="D97" s="13">
        <v>24.61</v>
      </c>
      <c r="E97" s="28">
        <v>131</v>
      </c>
      <c r="F97" s="28">
        <v>137</v>
      </c>
      <c r="G97" s="13">
        <f t="shared" si="11"/>
        <v>5.5668427468508739</v>
      </c>
      <c r="H97" s="159">
        <f t="shared" si="14"/>
        <v>9</v>
      </c>
      <c r="I97" s="12">
        <f t="shared" si="17"/>
        <v>6.8702290076335881</v>
      </c>
      <c r="J97" s="159">
        <v>0</v>
      </c>
      <c r="K97" s="59">
        <v>0</v>
      </c>
      <c r="L97" s="159">
        <v>0</v>
      </c>
      <c r="M97" s="159">
        <v>0</v>
      </c>
      <c r="N97" s="59">
        <v>7</v>
      </c>
      <c r="O97" s="59">
        <v>2</v>
      </c>
      <c r="P97" s="59">
        <f t="shared" si="15"/>
        <v>9</v>
      </c>
      <c r="Q97" s="159">
        <v>0</v>
      </c>
      <c r="R97" s="159">
        <v>0</v>
      </c>
      <c r="S97" s="159">
        <v>0</v>
      </c>
      <c r="T97" s="159">
        <v>7</v>
      </c>
      <c r="U97" s="59">
        <v>2</v>
      </c>
      <c r="V97" s="28">
        <f t="shared" si="18"/>
        <v>100</v>
      </c>
      <c r="W97" s="117">
        <f t="shared" si="12"/>
        <v>16.440000000000001</v>
      </c>
      <c r="X97" s="27">
        <v>12</v>
      </c>
      <c r="Y97" s="159">
        <v>11</v>
      </c>
      <c r="Z97" s="146">
        <f t="shared" si="13"/>
        <v>8.0291970802919703</v>
      </c>
      <c r="AA97" s="159">
        <v>0</v>
      </c>
      <c r="AB97" s="59">
        <v>0</v>
      </c>
      <c r="AC97" s="159">
        <v>0</v>
      </c>
      <c r="AD97" s="159">
        <v>0</v>
      </c>
      <c r="AE97" s="59">
        <v>7</v>
      </c>
      <c r="AF97" s="59">
        <v>4</v>
      </c>
      <c r="AG97"/>
      <c r="AH97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91"/>
    </row>
    <row r="98" spans="1:118" s="50" customFormat="1" ht="72" customHeight="1" x14ac:dyDescent="0.25">
      <c r="A98" s="159">
        <v>85</v>
      </c>
      <c r="B98" s="27" t="s">
        <v>175</v>
      </c>
      <c r="C98" s="159" t="s">
        <v>331</v>
      </c>
      <c r="D98" s="13">
        <v>4.99</v>
      </c>
      <c r="E98" s="28">
        <v>50</v>
      </c>
      <c r="F98" s="28">
        <v>57</v>
      </c>
      <c r="G98" s="13">
        <f t="shared" si="11"/>
        <v>11.422845691382765</v>
      </c>
      <c r="H98" s="159">
        <f t="shared" si="14"/>
        <v>5</v>
      </c>
      <c r="I98" s="12">
        <f t="shared" si="17"/>
        <v>10</v>
      </c>
      <c r="J98" s="159">
        <v>0</v>
      </c>
      <c r="K98" s="59">
        <v>0</v>
      </c>
      <c r="L98" s="159">
        <v>0</v>
      </c>
      <c r="M98" s="159">
        <v>0</v>
      </c>
      <c r="N98" s="59">
        <v>4</v>
      </c>
      <c r="O98" s="59">
        <v>1</v>
      </c>
      <c r="P98" s="59">
        <f t="shared" si="15"/>
        <v>5</v>
      </c>
      <c r="Q98" s="159">
        <v>0</v>
      </c>
      <c r="R98" s="159">
        <v>0</v>
      </c>
      <c r="S98" s="159">
        <v>0</v>
      </c>
      <c r="T98" s="159">
        <v>4</v>
      </c>
      <c r="U98" s="59">
        <v>1</v>
      </c>
      <c r="V98" s="28">
        <f t="shared" si="18"/>
        <v>100</v>
      </c>
      <c r="W98" s="117">
        <f t="shared" si="12"/>
        <v>10.26</v>
      </c>
      <c r="X98" s="27">
        <v>18</v>
      </c>
      <c r="Y98" s="159">
        <v>5</v>
      </c>
      <c r="Z98" s="146">
        <f t="shared" si="13"/>
        <v>8.7719298245614024</v>
      </c>
      <c r="AA98" s="159">
        <v>0</v>
      </c>
      <c r="AB98" s="59">
        <v>0</v>
      </c>
      <c r="AC98" s="159">
        <v>0</v>
      </c>
      <c r="AD98" s="159">
        <v>0</v>
      </c>
      <c r="AE98" s="59">
        <v>4</v>
      </c>
      <c r="AF98" s="59">
        <v>1</v>
      </c>
      <c r="AG98"/>
      <c r="AH98"/>
    </row>
    <row r="99" spans="1:118" s="50" customFormat="1" ht="141.75" customHeight="1" x14ac:dyDescent="0.25">
      <c r="A99" s="159">
        <v>86</v>
      </c>
      <c r="B99" s="27" t="s">
        <v>224</v>
      </c>
      <c r="C99" s="159" t="s">
        <v>271</v>
      </c>
      <c r="D99" s="13">
        <v>15.13</v>
      </c>
      <c r="E99" s="28">
        <v>87</v>
      </c>
      <c r="F99" s="28">
        <v>81</v>
      </c>
      <c r="G99" s="13">
        <f t="shared" si="11"/>
        <v>5.3536021150033042</v>
      </c>
      <c r="H99" s="159">
        <f t="shared" si="14"/>
        <v>7</v>
      </c>
      <c r="I99" s="12">
        <f t="shared" si="17"/>
        <v>8.0459770114942533</v>
      </c>
      <c r="J99" s="159">
        <v>0</v>
      </c>
      <c r="K99" s="59">
        <v>1</v>
      </c>
      <c r="L99" s="159">
        <v>0</v>
      </c>
      <c r="M99" s="159">
        <v>0</v>
      </c>
      <c r="N99" s="59">
        <v>4</v>
      </c>
      <c r="O99" s="59">
        <v>2</v>
      </c>
      <c r="P99" s="59">
        <v>0</v>
      </c>
      <c r="Q99" s="159">
        <v>0</v>
      </c>
      <c r="R99" s="159">
        <v>0</v>
      </c>
      <c r="S99" s="159">
        <v>0</v>
      </c>
      <c r="T99" s="159">
        <v>0</v>
      </c>
      <c r="U99" s="59">
        <v>0</v>
      </c>
      <c r="V99" s="28">
        <f t="shared" si="18"/>
        <v>0</v>
      </c>
      <c r="W99" s="117">
        <f t="shared" si="12"/>
        <v>9.7200000000000006</v>
      </c>
      <c r="X99" s="27">
        <v>12</v>
      </c>
      <c r="Y99" s="159">
        <v>9</v>
      </c>
      <c r="Z99" s="146">
        <f t="shared" si="13"/>
        <v>11.111111111111111</v>
      </c>
      <c r="AA99" s="159">
        <v>0</v>
      </c>
      <c r="AB99" s="59">
        <v>1</v>
      </c>
      <c r="AC99" s="159">
        <v>0</v>
      </c>
      <c r="AD99" s="159">
        <v>0</v>
      </c>
      <c r="AE99" s="59">
        <v>5</v>
      </c>
      <c r="AF99" s="59">
        <v>3</v>
      </c>
      <c r="AG99"/>
      <c r="AH99"/>
    </row>
    <row r="100" spans="1:118" s="50" customFormat="1" ht="132" customHeight="1" x14ac:dyDescent="0.25">
      <c r="A100" s="159">
        <v>87</v>
      </c>
      <c r="B100" s="27" t="s">
        <v>181</v>
      </c>
      <c r="C100" s="159" t="s">
        <v>271</v>
      </c>
      <c r="D100" s="13">
        <v>85</v>
      </c>
      <c r="E100" s="28">
        <v>455</v>
      </c>
      <c r="F100" s="28">
        <v>455</v>
      </c>
      <c r="G100" s="13">
        <f t="shared" si="11"/>
        <v>5.3529411764705879</v>
      </c>
      <c r="H100" s="159">
        <f t="shared" si="14"/>
        <v>37</v>
      </c>
      <c r="I100" s="12">
        <f t="shared" si="17"/>
        <v>8.1318681318681314</v>
      </c>
      <c r="J100" s="159">
        <v>0</v>
      </c>
      <c r="K100" s="59">
        <v>3</v>
      </c>
      <c r="L100" s="159">
        <v>0</v>
      </c>
      <c r="M100" s="159">
        <v>0</v>
      </c>
      <c r="N100" s="59">
        <v>26</v>
      </c>
      <c r="O100" s="59">
        <v>8</v>
      </c>
      <c r="P100" s="59">
        <f t="shared" si="15"/>
        <v>37</v>
      </c>
      <c r="Q100" s="159">
        <v>3</v>
      </c>
      <c r="R100" s="159">
        <v>0</v>
      </c>
      <c r="S100" s="159">
        <v>0</v>
      </c>
      <c r="T100" s="159">
        <v>26</v>
      </c>
      <c r="U100" s="59">
        <v>8</v>
      </c>
      <c r="V100" s="28">
        <f t="shared" si="18"/>
        <v>100</v>
      </c>
      <c r="W100" s="117">
        <f t="shared" si="12"/>
        <v>54.599999999999994</v>
      </c>
      <c r="X100" s="27">
        <v>12</v>
      </c>
      <c r="Y100" s="159">
        <v>47</v>
      </c>
      <c r="Z100" s="146">
        <f t="shared" si="13"/>
        <v>10.329670329670328</v>
      </c>
      <c r="AA100" s="159">
        <v>0</v>
      </c>
      <c r="AB100" s="59">
        <v>3</v>
      </c>
      <c r="AC100" s="159">
        <v>0</v>
      </c>
      <c r="AD100" s="159">
        <v>0</v>
      </c>
      <c r="AE100" s="59">
        <v>34</v>
      </c>
      <c r="AF100" s="59">
        <v>10</v>
      </c>
      <c r="AG100"/>
      <c r="AH100"/>
    </row>
    <row r="101" spans="1:118" s="50" customFormat="1" ht="108" customHeight="1" x14ac:dyDescent="0.25">
      <c r="A101" s="159">
        <v>88</v>
      </c>
      <c r="B101" s="207" t="s">
        <v>171</v>
      </c>
      <c r="C101" s="159" t="s">
        <v>271</v>
      </c>
      <c r="D101" s="13">
        <v>13.39</v>
      </c>
      <c r="E101" s="28">
        <v>75</v>
      </c>
      <c r="F101" s="28">
        <v>75</v>
      </c>
      <c r="G101" s="13">
        <f t="shared" si="11"/>
        <v>5.6011949215832706</v>
      </c>
      <c r="H101" s="159">
        <f t="shared" si="14"/>
        <v>5</v>
      </c>
      <c r="I101" s="12">
        <f t="shared" si="17"/>
        <v>6.666666666666667</v>
      </c>
      <c r="J101" s="159">
        <v>0</v>
      </c>
      <c r="K101" s="59">
        <v>0</v>
      </c>
      <c r="L101" s="159">
        <v>0</v>
      </c>
      <c r="M101" s="159">
        <v>0</v>
      </c>
      <c r="N101" s="59">
        <v>4</v>
      </c>
      <c r="O101" s="59">
        <v>1</v>
      </c>
      <c r="P101" s="59">
        <f t="shared" si="15"/>
        <v>5</v>
      </c>
      <c r="Q101" s="159">
        <v>0</v>
      </c>
      <c r="R101" s="159">
        <v>0</v>
      </c>
      <c r="S101" s="159">
        <v>0</v>
      </c>
      <c r="T101" s="159">
        <v>4</v>
      </c>
      <c r="U101" s="59">
        <v>1</v>
      </c>
      <c r="V101" s="28">
        <f t="shared" si="18"/>
        <v>100</v>
      </c>
      <c r="W101" s="117">
        <f t="shared" si="12"/>
        <v>9</v>
      </c>
      <c r="X101" s="27">
        <v>12</v>
      </c>
      <c r="Y101" s="159">
        <v>7</v>
      </c>
      <c r="Z101" s="146">
        <f t="shared" si="13"/>
        <v>9.3333333333333339</v>
      </c>
      <c r="AA101" s="159">
        <v>0</v>
      </c>
      <c r="AB101" s="59">
        <v>1</v>
      </c>
      <c r="AC101" s="159">
        <v>0</v>
      </c>
      <c r="AD101" s="159">
        <v>0</v>
      </c>
      <c r="AE101" s="59">
        <v>4</v>
      </c>
      <c r="AF101" s="59">
        <v>2</v>
      </c>
      <c r="AG101"/>
      <c r="AH101"/>
    </row>
    <row r="102" spans="1:118" s="50" customFormat="1" ht="108" customHeight="1" x14ac:dyDescent="0.25">
      <c r="A102" s="159">
        <v>89</v>
      </c>
      <c r="B102" s="159" t="s">
        <v>44</v>
      </c>
      <c r="C102" s="27" t="s">
        <v>271</v>
      </c>
      <c r="D102" s="13">
        <v>12.8</v>
      </c>
      <c r="E102" s="28">
        <v>67</v>
      </c>
      <c r="F102" s="28">
        <v>66</v>
      </c>
      <c r="G102" s="13">
        <f t="shared" si="11"/>
        <v>5.15625</v>
      </c>
      <c r="H102" s="159">
        <f t="shared" si="14"/>
        <v>3</v>
      </c>
      <c r="I102" s="12">
        <f t="shared" si="17"/>
        <v>4.4776119402985071</v>
      </c>
      <c r="J102" s="159">
        <v>0</v>
      </c>
      <c r="K102" s="59">
        <v>0</v>
      </c>
      <c r="L102" s="159">
        <v>0</v>
      </c>
      <c r="M102" s="159">
        <v>0</v>
      </c>
      <c r="N102" s="59">
        <v>2</v>
      </c>
      <c r="O102" s="59">
        <v>1</v>
      </c>
      <c r="P102" s="59">
        <f t="shared" si="15"/>
        <v>3</v>
      </c>
      <c r="Q102" s="27">
        <v>0</v>
      </c>
      <c r="R102" s="27">
        <v>0</v>
      </c>
      <c r="S102" s="27">
        <v>0</v>
      </c>
      <c r="T102" s="27">
        <v>2</v>
      </c>
      <c r="U102" s="59">
        <v>1</v>
      </c>
      <c r="V102" s="28">
        <f t="shared" si="18"/>
        <v>100</v>
      </c>
      <c r="W102" s="117">
        <f t="shared" si="12"/>
        <v>7.92</v>
      </c>
      <c r="X102" s="27">
        <v>12</v>
      </c>
      <c r="Y102" s="27">
        <v>3</v>
      </c>
      <c r="Z102" s="146">
        <f t="shared" si="13"/>
        <v>4.5454545454545459</v>
      </c>
      <c r="AA102" s="27">
        <v>0</v>
      </c>
      <c r="AB102" s="59">
        <v>0</v>
      </c>
      <c r="AC102" s="27">
        <v>0</v>
      </c>
      <c r="AD102" s="27">
        <v>0</v>
      </c>
      <c r="AE102" s="59">
        <v>2</v>
      </c>
      <c r="AF102" s="59">
        <v>1</v>
      </c>
      <c r="AG102"/>
      <c r="AH102"/>
    </row>
    <row r="103" spans="1:118" s="50" customFormat="1" ht="72" customHeight="1" x14ac:dyDescent="0.25">
      <c r="A103" s="159">
        <v>90</v>
      </c>
      <c r="B103" s="70" t="s">
        <v>248</v>
      </c>
      <c r="C103" s="27" t="s">
        <v>271</v>
      </c>
      <c r="D103" s="13">
        <v>4.59</v>
      </c>
      <c r="E103" s="28">
        <v>36</v>
      </c>
      <c r="F103" s="28">
        <v>34</v>
      </c>
      <c r="G103" s="13">
        <f t="shared" si="11"/>
        <v>7.4074074074074074</v>
      </c>
      <c r="H103" s="159">
        <f t="shared" si="14"/>
        <v>3</v>
      </c>
      <c r="I103" s="12">
        <f t="shared" si="17"/>
        <v>8.3333333333333321</v>
      </c>
      <c r="J103" s="159">
        <v>0</v>
      </c>
      <c r="K103" s="59">
        <v>0</v>
      </c>
      <c r="L103" s="159">
        <v>0</v>
      </c>
      <c r="M103" s="159">
        <v>0</v>
      </c>
      <c r="N103" s="59">
        <v>2</v>
      </c>
      <c r="O103" s="59">
        <v>1</v>
      </c>
      <c r="P103" s="59">
        <f t="shared" si="15"/>
        <v>3</v>
      </c>
      <c r="Q103" s="27">
        <v>0</v>
      </c>
      <c r="R103" s="27">
        <v>0</v>
      </c>
      <c r="S103" s="27">
        <v>0</v>
      </c>
      <c r="T103" s="27">
        <v>2</v>
      </c>
      <c r="U103" s="59">
        <v>1</v>
      </c>
      <c r="V103" s="28">
        <f t="shared" si="18"/>
        <v>100</v>
      </c>
      <c r="W103" s="117">
        <f t="shared" si="12"/>
        <v>5.1000000000000005</v>
      </c>
      <c r="X103" s="27">
        <v>15</v>
      </c>
      <c r="Y103" s="27">
        <v>4</v>
      </c>
      <c r="Z103" s="146">
        <f t="shared" si="13"/>
        <v>11.76470588235294</v>
      </c>
      <c r="AA103" s="27">
        <v>0</v>
      </c>
      <c r="AB103" s="59">
        <v>0</v>
      </c>
      <c r="AC103" s="27">
        <v>0</v>
      </c>
      <c r="AD103" s="27">
        <v>0</v>
      </c>
      <c r="AE103" s="59">
        <v>3</v>
      </c>
      <c r="AF103" s="59">
        <v>1</v>
      </c>
      <c r="AG103"/>
      <c r="AH103"/>
    </row>
    <row r="104" spans="1:118" s="50" customFormat="1" ht="72" customHeight="1" x14ac:dyDescent="0.25">
      <c r="A104" s="159">
        <v>91</v>
      </c>
      <c r="B104" s="206" t="s">
        <v>290</v>
      </c>
      <c r="C104" s="27" t="s">
        <v>317</v>
      </c>
      <c r="D104" s="13">
        <v>57.28</v>
      </c>
      <c r="E104" s="28">
        <v>236</v>
      </c>
      <c r="F104" s="28">
        <v>239</v>
      </c>
      <c r="G104" s="13">
        <f t="shared" si="11"/>
        <v>4.1724860335195526</v>
      </c>
      <c r="H104" s="159">
        <f t="shared" si="14"/>
        <v>20</v>
      </c>
      <c r="I104" s="12">
        <f t="shared" si="17"/>
        <v>8.4745762711864394</v>
      </c>
      <c r="J104" s="159">
        <v>0</v>
      </c>
      <c r="K104" s="59">
        <v>1</v>
      </c>
      <c r="L104" s="159">
        <v>0</v>
      </c>
      <c r="M104" s="159">
        <v>0</v>
      </c>
      <c r="N104" s="59">
        <v>12</v>
      </c>
      <c r="O104" s="59">
        <v>7</v>
      </c>
      <c r="P104" s="59">
        <f t="shared" si="15"/>
        <v>20</v>
      </c>
      <c r="Q104" s="27">
        <v>1</v>
      </c>
      <c r="R104" s="27">
        <v>0</v>
      </c>
      <c r="S104" s="27">
        <v>0</v>
      </c>
      <c r="T104" s="27">
        <v>12</v>
      </c>
      <c r="U104" s="59">
        <v>7</v>
      </c>
      <c r="V104" s="28">
        <f t="shared" si="18"/>
        <v>100</v>
      </c>
      <c r="W104" s="117">
        <f t="shared" si="12"/>
        <v>28.68</v>
      </c>
      <c r="X104" s="27">
        <v>12</v>
      </c>
      <c r="Y104" s="27">
        <v>21</v>
      </c>
      <c r="Z104" s="146">
        <f t="shared" si="13"/>
        <v>8.7866108786610866</v>
      </c>
      <c r="AA104" s="27">
        <v>0</v>
      </c>
      <c r="AB104" s="59">
        <v>1</v>
      </c>
      <c r="AC104" s="27">
        <v>0</v>
      </c>
      <c r="AD104" s="27">
        <v>0</v>
      </c>
      <c r="AE104" s="59">
        <v>13</v>
      </c>
      <c r="AF104" s="59">
        <v>7</v>
      </c>
      <c r="AG104"/>
      <c r="AH104"/>
    </row>
    <row r="105" spans="1:118" s="50" customFormat="1" ht="138.75" customHeight="1" x14ac:dyDescent="0.25">
      <c r="A105" s="159">
        <v>92</v>
      </c>
      <c r="B105" s="27" t="s">
        <v>77</v>
      </c>
      <c r="C105" s="159" t="s">
        <v>78</v>
      </c>
      <c r="D105" s="13">
        <v>8.26</v>
      </c>
      <c r="E105" s="28">
        <v>82</v>
      </c>
      <c r="F105" s="28">
        <v>80</v>
      </c>
      <c r="G105" s="13">
        <f t="shared" si="11"/>
        <v>9.6852300242130749</v>
      </c>
      <c r="H105" s="159">
        <f t="shared" si="14"/>
        <v>7</v>
      </c>
      <c r="I105" s="12">
        <f t="shared" si="17"/>
        <v>8.536585365853659</v>
      </c>
      <c r="J105" s="159">
        <v>0</v>
      </c>
      <c r="K105" s="59">
        <v>1</v>
      </c>
      <c r="L105" s="159">
        <v>0</v>
      </c>
      <c r="M105" s="159">
        <v>0</v>
      </c>
      <c r="N105" s="59">
        <v>4</v>
      </c>
      <c r="O105" s="59">
        <v>2</v>
      </c>
      <c r="P105" s="59">
        <f t="shared" si="15"/>
        <v>7</v>
      </c>
      <c r="Q105" s="159">
        <v>1</v>
      </c>
      <c r="R105" s="159">
        <v>0</v>
      </c>
      <c r="S105" s="159">
        <v>0</v>
      </c>
      <c r="T105" s="159">
        <v>4</v>
      </c>
      <c r="U105" s="59">
        <v>2</v>
      </c>
      <c r="V105" s="28">
        <f t="shared" si="18"/>
        <v>100</v>
      </c>
      <c r="W105" s="117">
        <f t="shared" si="12"/>
        <v>14.4</v>
      </c>
      <c r="X105" s="27">
        <v>18</v>
      </c>
      <c r="Y105" s="159">
        <v>7</v>
      </c>
      <c r="Z105" s="146">
        <f t="shared" si="13"/>
        <v>8.75</v>
      </c>
      <c r="AA105" s="159">
        <v>0</v>
      </c>
      <c r="AB105" s="59">
        <v>1</v>
      </c>
      <c r="AC105" s="159">
        <v>0</v>
      </c>
      <c r="AD105" s="159">
        <v>0</v>
      </c>
      <c r="AE105" s="59">
        <v>4</v>
      </c>
      <c r="AF105" s="59">
        <v>2</v>
      </c>
      <c r="AG105"/>
      <c r="AH105"/>
    </row>
    <row r="106" spans="1:118" s="50" customFormat="1" ht="138.75" customHeight="1" x14ac:dyDescent="0.25">
      <c r="A106" s="159">
        <v>93</v>
      </c>
      <c r="B106" s="27" t="s">
        <v>213</v>
      </c>
      <c r="C106" s="159" t="s">
        <v>78</v>
      </c>
      <c r="D106" s="13">
        <v>99.27</v>
      </c>
      <c r="E106" s="28">
        <v>683</v>
      </c>
      <c r="F106" s="28">
        <v>729</v>
      </c>
      <c r="G106" s="13">
        <f t="shared" si="11"/>
        <v>7.343608340888486</v>
      </c>
      <c r="H106" s="159">
        <f t="shared" si="14"/>
        <v>68</v>
      </c>
      <c r="I106" s="12">
        <f t="shared" si="17"/>
        <v>9.9560761346998543</v>
      </c>
      <c r="J106" s="159">
        <v>0</v>
      </c>
      <c r="K106" s="59">
        <v>6</v>
      </c>
      <c r="L106" s="159">
        <v>0</v>
      </c>
      <c r="M106" s="159">
        <v>0</v>
      </c>
      <c r="N106" s="59">
        <v>46</v>
      </c>
      <c r="O106" s="59">
        <v>16</v>
      </c>
      <c r="P106" s="59">
        <f t="shared" si="15"/>
        <v>68</v>
      </c>
      <c r="Q106" s="159">
        <v>6</v>
      </c>
      <c r="R106" s="159">
        <v>0</v>
      </c>
      <c r="S106" s="159">
        <v>0</v>
      </c>
      <c r="T106" s="159">
        <v>46</v>
      </c>
      <c r="U106" s="59">
        <v>16</v>
      </c>
      <c r="V106" s="28">
        <f t="shared" si="18"/>
        <v>100</v>
      </c>
      <c r="W106" s="117">
        <f t="shared" si="12"/>
        <v>109.35</v>
      </c>
      <c r="X106" s="27">
        <v>15</v>
      </c>
      <c r="Y106" s="159">
        <v>73</v>
      </c>
      <c r="Z106" s="146">
        <f t="shared" si="13"/>
        <v>10.013717421124829</v>
      </c>
      <c r="AA106" s="159">
        <v>0</v>
      </c>
      <c r="AB106" s="59">
        <v>6</v>
      </c>
      <c r="AC106" s="159">
        <v>0</v>
      </c>
      <c r="AD106" s="159">
        <v>0</v>
      </c>
      <c r="AE106" s="59">
        <v>51</v>
      </c>
      <c r="AF106" s="59">
        <v>16</v>
      </c>
      <c r="AG106"/>
      <c r="AH106"/>
    </row>
    <row r="107" spans="1:118" s="50" customFormat="1" ht="104.25" customHeight="1" x14ac:dyDescent="0.25">
      <c r="A107" s="159">
        <v>94</v>
      </c>
      <c r="B107" s="27" t="s">
        <v>214</v>
      </c>
      <c r="C107" s="159" t="s">
        <v>78</v>
      </c>
      <c r="D107" s="13">
        <v>47.93</v>
      </c>
      <c r="E107" s="28">
        <v>422</v>
      </c>
      <c r="F107" s="28">
        <v>452</v>
      </c>
      <c r="G107" s="13">
        <f t="shared" si="11"/>
        <v>9.4304193615689549</v>
      </c>
      <c r="H107" s="159">
        <f t="shared" si="14"/>
        <v>42</v>
      </c>
      <c r="I107" s="12">
        <f t="shared" si="17"/>
        <v>9.9526066350710902</v>
      </c>
      <c r="J107" s="159">
        <v>0</v>
      </c>
      <c r="K107" s="59">
        <v>4</v>
      </c>
      <c r="L107" s="159">
        <v>0</v>
      </c>
      <c r="M107" s="159">
        <v>0</v>
      </c>
      <c r="N107" s="59">
        <v>29</v>
      </c>
      <c r="O107" s="59">
        <v>9</v>
      </c>
      <c r="P107" s="59">
        <f t="shared" si="15"/>
        <v>42</v>
      </c>
      <c r="Q107" s="159">
        <v>4</v>
      </c>
      <c r="R107" s="159">
        <v>0</v>
      </c>
      <c r="S107" s="159">
        <v>0</v>
      </c>
      <c r="T107" s="159">
        <v>29</v>
      </c>
      <c r="U107" s="59">
        <v>9</v>
      </c>
      <c r="V107" s="28">
        <f t="shared" si="18"/>
        <v>100</v>
      </c>
      <c r="W107" s="117">
        <f t="shared" si="12"/>
        <v>81.359999999999985</v>
      </c>
      <c r="X107" s="27">
        <v>18</v>
      </c>
      <c r="Y107" s="159">
        <v>45</v>
      </c>
      <c r="Z107" s="146">
        <f t="shared" si="13"/>
        <v>9.9557522123893811</v>
      </c>
      <c r="AA107" s="159">
        <v>0</v>
      </c>
      <c r="AB107" s="59">
        <v>4</v>
      </c>
      <c r="AC107" s="159">
        <v>0</v>
      </c>
      <c r="AD107" s="159">
        <v>0</v>
      </c>
      <c r="AE107" s="59">
        <v>32</v>
      </c>
      <c r="AF107" s="59">
        <v>9</v>
      </c>
      <c r="AG107"/>
      <c r="AH107"/>
    </row>
    <row r="108" spans="1:118" s="50" customFormat="1" ht="161.25" customHeight="1" x14ac:dyDescent="0.25">
      <c r="A108" s="159">
        <v>95</v>
      </c>
      <c r="B108" s="27" t="s">
        <v>229</v>
      </c>
      <c r="C108" s="159" t="s">
        <v>78</v>
      </c>
      <c r="D108" s="13">
        <v>12.2</v>
      </c>
      <c r="E108" s="28">
        <v>86</v>
      </c>
      <c r="F108" s="28">
        <v>89</v>
      </c>
      <c r="G108" s="13">
        <f t="shared" si="11"/>
        <v>7.2950819672131155</v>
      </c>
      <c r="H108" s="159">
        <f t="shared" si="14"/>
        <v>10</v>
      </c>
      <c r="I108" s="12">
        <f t="shared" si="17"/>
        <v>11.627906976744185</v>
      </c>
      <c r="J108" s="159">
        <v>0</v>
      </c>
      <c r="K108" s="59">
        <v>1</v>
      </c>
      <c r="L108" s="159">
        <v>0</v>
      </c>
      <c r="M108" s="159">
        <v>0</v>
      </c>
      <c r="N108" s="59">
        <v>7</v>
      </c>
      <c r="O108" s="59">
        <v>2</v>
      </c>
      <c r="P108" s="59">
        <f t="shared" si="15"/>
        <v>8</v>
      </c>
      <c r="Q108" s="159">
        <v>0</v>
      </c>
      <c r="R108" s="159">
        <v>0</v>
      </c>
      <c r="S108" s="159">
        <v>0</v>
      </c>
      <c r="T108" s="159">
        <v>6</v>
      </c>
      <c r="U108" s="59">
        <v>2</v>
      </c>
      <c r="V108" s="28">
        <f t="shared" si="18"/>
        <v>80</v>
      </c>
      <c r="W108" s="117">
        <f t="shared" si="12"/>
        <v>13.35</v>
      </c>
      <c r="X108" s="27">
        <v>15</v>
      </c>
      <c r="Y108" s="159">
        <v>10</v>
      </c>
      <c r="Z108" s="146">
        <f t="shared" si="13"/>
        <v>11.235955056179774</v>
      </c>
      <c r="AA108" s="159">
        <v>0</v>
      </c>
      <c r="AB108" s="59">
        <v>1</v>
      </c>
      <c r="AC108" s="159">
        <v>0</v>
      </c>
      <c r="AD108" s="159">
        <v>0</v>
      </c>
      <c r="AE108" s="59">
        <v>7</v>
      </c>
      <c r="AF108" s="59">
        <v>2</v>
      </c>
      <c r="AG108"/>
      <c r="AH108"/>
    </row>
    <row r="109" spans="1:118" s="50" customFormat="1" ht="161.25" customHeight="1" x14ac:dyDescent="0.25">
      <c r="A109" s="159">
        <v>96</v>
      </c>
      <c r="B109" s="27" t="s">
        <v>229</v>
      </c>
      <c r="C109" s="27" t="s">
        <v>272</v>
      </c>
      <c r="D109" s="13">
        <v>12.54</v>
      </c>
      <c r="E109" s="28">
        <v>129</v>
      </c>
      <c r="F109" s="28">
        <v>131</v>
      </c>
      <c r="G109" s="13">
        <f t="shared" si="11"/>
        <v>10.446570972886763</v>
      </c>
      <c r="H109" s="159">
        <f t="shared" si="14"/>
        <v>8</v>
      </c>
      <c r="I109" s="12">
        <f t="shared" si="17"/>
        <v>6.2015503875968996</v>
      </c>
      <c r="J109" s="159">
        <v>0</v>
      </c>
      <c r="K109" s="59">
        <v>1</v>
      </c>
      <c r="L109" s="159">
        <v>0</v>
      </c>
      <c r="M109" s="159">
        <v>0</v>
      </c>
      <c r="N109" s="59">
        <v>5</v>
      </c>
      <c r="O109" s="59">
        <v>2</v>
      </c>
      <c r="P109" s="59">
        <f t="shared" si="15"/>
        <v>6</v>
      </c>
      <c r="Q109" s="27">
        <v>1</v>
      </c>
      <c r="R109" s="27">
        <v>0</v>
      </c>
      <c r="S109" s="27">
        <v>0</v>
      </c>
      <c r="T109" s="27">
        <v>3</v>
      </c>
      <c r="U109" s="59">
        <v>2</v>
      </c>
      <c r="V109" s="28">
        <f t="shared" si="18"/>
        <v>75</v>
      </c>
      <c r="W109" s="117">
        <f t="shared" si="12"/>
        <v>23.580000000000002</v>
      </c>
      <c r="X109" s="27">
        <v>18</v>
      </c>
      <c r="Y109" s="27">
        <v>8</v>
      </c>
      <c r="Z109" s="146">
        <f t="shared" si="13"/>
        <v>6.1068702290076331</v>
      </c>
      <c r="AA109" s="27">
        <v>0</v>
      </c>
      <c r="AB109" s="59">
        <v>1</v>
      </c>
      <c r="AC109" s="27">
        <v>0</v>
      </c>
      <c r="AD109" s="27">
        <v>0</v>
      </c>
      <c r="AE109" s="59">
        <v>5</v>
      </c>
      <c r="AF109" s="59">
        <v>2</v>
      </c>
      <c r="AG109"/>
      <c r="AH109"/>
    </row>
    <row r="110" spans="1:118" s="50" customFormat="1" ht="161.25" customHeight="1" x14ac:dyDescent="0.25">
      <c r="A110" s="159">
        <v>97</v>
      </c>
      <c r="B110" s="27" t="s">
        <v>194</v>
      </c>
      <c r="C110" s="27" t="s">
        <v>272</v>
      </c>
      <c r="D110" s="13">
        <v>44.26</v>
      </c>
      <c r="E110" s="28">
        <v>545</v>
      </c>
      <c r="F110" s="28">
        <v>536</v>
      </c>
      <c r="G110" s="13">
        <f t="shared" si="11"/>
        <v>12.110257568910981</v>
      </c>
      <c r="H110" s="159">
        <f t="shared" si="14"/>
        <v>64</v>
      </c>
      <c r="I110" s="12">
        <f t="shared" si="17"/>
        <v>11.743119266055047</v>
      </c>
      <c r="J110" s="159">
        <v>0</v>
      </c>
      <c r="K110" s="59">
        <v>2</v>
      </c>
      <c r="L110" s="159">
        <v>0</v>
      </c>
      <c r="M110" s="159">
        <v>0</v>
      </c>
      <c r="N110" s="59">
        <v>49</v>
      </c>
      <c r="O110" s="59">
        <v>13</v>
      </c>
      <c r="P110" s="59">
        <f t="shared" si="15"/>
        <v>60</v>
      </c>
      <c r="Q110" s="27">
        <v>1</v>
      </c>
      <c r="R110" s="27">
        <v>0</v>
      </c>
      <c r="S110" s="27">
        <v>0</v>
      </c>
      <c r="T110" s="27">
        <v>47</v>
      </c>
      <c r="U110" s="59">
        <v>12</v>
      </c>
      <c r="V110" s="28">
        <f t="shared" si="18"/>
        <v>93.75</v>
      </c>
      <c r="W110" s="117">
        <f t="shared" si="12"/>
        <v>107.2</v>
      </c>
      <c r="X110" s="27">
        <v>20</v>
      </c>
      <c r="Y110" s="27">
        <v>66</v>
      </c>
      <c r="Z110" s="146">
        <f t="shared" si="13"/>
        <v>12.313432835820896</v>
      </c>
      <c r="AA110" s="27">
        <v>0</v>
      </c>
      <c r="AB110" s="59">
        <v>2</v>
      </c>
      <c r="AC110" s="27">
        <v>0</v>
      </c>
      <c r="AD110" s="27">
        <v>0</v>
      </c>
      <c r="AE110" s="59">
        <v>50</v>
      </c>
      <c r="AF110" s="59">
        <v>14</v>
      </c>
      <c r="AG110"/>
      <c r="AH110"/>
    </row>
    <row r="111" spans="1:118" s="50" customFormat="1" ht="93" customHeight="1" x14ac:dyDescent="0.25">
      <c r="A111" s="159">
        <v>98</v>
      </c>
      <c r="B111" s="27" t="s">
        <v>115</v>
      </c>
      <c r="C111" s="27" t="s">
        <v>272</v>
      </c>
      <c r="D111" s="13">
        <v>2.15</v>
      </c>
      <c r="E111" s="28">
        <v>45</v>
      </c>
      <c r="F111" s="28">
        <v>57</v>
      </c>
      <c r="G111" s="13">
        <f t="shared" si="11"/>
        <v>26.511627906976745</v>
      </c>
      <c r="H111" s="159">
        <f t="shared" si="14"/>
        <v>5</v>
      </c>
      <c r="I111" s="12">
        <f t="shared" si="17"/>
        <v>11.111111111111111</v>
      </c>
      <c r="J111" s="159">
        <v>0</v>
      </c>
      <c r="K111" s="59">
        <v>0</v>
      </c>
      <c r="L111" s="159">
        <v>0</v>
      </c>
      <c r="M111" s="159">
        <v>0</v>
      </c>
      <c r="N111" s="59">
        <v>4</v>
      </c>
      <c r="O111" s="59">
        <v>1</v>
      </c>
      <c r="P111" s="59">
        <f t="shared" si="15"/>
        <v>5</v>
      </c>
      <c r="Q111" s="27">
        <v>0</v>
      </c>
      <c r="R111" s="27">
        <v>0</v>
      </c>
      <c r="S111" s="27">
        <v>0</v>
      </c>
      <c r="T111" s="27">
        <v>4</v>
      </c>
      <c r="U111" s="59">
        <v>1</v>
      </c>
      <c r="V111" s="28">
        <f t="shared" si="18"/>
        <v>100</v>
      </c>
      <c r="W111" s="117">
        <f t="shared" si="12"/>
        <v>11.399999999999999</v>
      </c>
      <c r="X111" s="27">
        <v>20</v>
      </c>
      <c r="Y111" s="27">
        <v>5</v>
      </c>
      <c r="Z111" s="146">
        <f t="shared" si="13"/>
        <v>8.7719298245614024</v>
      </c>
      <c r="AA111" s="27">
        <v>0</v>
      </c>
      <c r="AB111" s="59">
        <v>0</v>
      </c>
      <c r="AC111" s="27">
        <v>0</v>
      </c>
      <c r="AD111" s="27">
        <v>0</v>
      </c>
      <c r="AE111" s="59">
        <v>4</v>
      </c>
      <c r="AF111" s="59">
        <v>1</v>
      </c>
      <c r="AG111"/>
      <c r="AH111"/>
    </row>
    <row r="112" spans="1:118" s="50" customFormat="1" ht="93" customHeight="1" x14ac:dyDescent="0.25">
      <c r="A112" s="159">
        <v>99</v>
      </c>
      <c r="B112" s="27" t="s">
        <v>113</v>
      </c>
      <c r="C112" s="27" t="s">
        <v>272</v>
      </c>
      <c r="D112" s="13">
        <v>15.1</v>
      </c>
      <c r="E112" s="28">
        <v>121</v>
      </c>
      <c r="F112" s="28">
        <v>131</v>
      </c>
      <c r="G112" s="13">
        <f t="shared" si="11"/>
        <v>8.6754966887417222</v>
      </c>
      <c r="H112" s="159">
        <f t="shared" si="14"/>
        <v>17</v>
      </c>
      <c r="I112" s="12">
        <f t="shared" si="17"/>
        <v>14.049586776859504</v>
      </c>
      <c r="J112" s="159">
        <v>0</v>
      </c>
      <c r="K112" s="59">
        <v>1</v>
      </c>
      <c r="L112" s="159">
        <v>0</v>
      </c>
      <c r="M112" s="159">
        <v>0</v>
      </c>
      <c r="N112" s="59">
        <v>12</v>
      </c>
      <c r="O112" s="59">
        <v>4</v>
      </c>
      <c r="P112" s="59">
        <f t="shared" si="15"/>
        <v>17</v>
      </c>
      <c r="Q112" s="27">
        <v>1</v>
      </c>
      <c r="R112" s="27">
        <v>0</v>
      </c>
      <c r="S112" s="27">
        <v>0</v>
      </c>
      <c r="T112" s="27">
        <v>13</v>
      </c>
      <c r="U112" s="59">
        <v>3</v>
      </c>
      <c r="V112" s="28">
        <f t="shared" si="18"/>
        <v>100</v>
      </c>
      <c r="W112" s="117">
        <f t="shared" si="12"/>
        <v>19.650000000000002</v>
      </c>
      <c r="X112" s="27">
        <v>15</v>
      </c>
      <c r="Y112" s="27">
        <v>19</v>
      </c>
      <c r="Z112" s="146">
        <f t="shared" si="13"/>
        <v>14.503816793893129</v>
      </c>
      <c r="AA112" s="27">
        <v>0</v>
      </c>
      <c r="AB112" s="59">
        <v>1</v>
      </c>
      <c r="AC112" s="27">
        <v>0</v>
      </c>
      <c r="AD112" s="27">
        <v>0</v>
      </c>
      <c r="AE112" s="59">
        <v>14</v>
      </c>
      <c r="AF112" s="59">
        <v>4</v>
      </c>
      <c r="AG112"/>
      <c r="AH112"/>
    </row>
    <row r="113" spans="1:34" s="50" customFormat="1" ht="93" customHeight="1" x14ac:dyDescent="0.25">
      <c r="A113" s="159">
        <v>100</v>
      </c>
      <c r="B113" s="27" t="s">
        <v>187</v>
      </c>
      <c r="C113" s="27" t="s">
        <v>273</v>
      </c>
      <c r="D113" s="13">
        <v>113</v>
      </c>
      <c r="E113" s="28">
        <v>471</v>
      </c>
      <c r="F113" s="28">
        <v>497</v>
      </c>
      <c r="G113" s="13">
        <f t="shared" si="11"/>
        <v>4.3982300884955752</v>
      </c>
      <c r="H113" s="159">
        <f t="shared" si="14"/>
        <v>34</v>
      </c>
      <c r="I113" s="12">
        <f t="shared" si="17"/>
        <v>7.2186836518046711</v>
      </c>
      <c r="J113" s="159">
        <v>0</v>
      </c>
      <c r="K113" s="59">
        <v>2</v>
      </c>
      <c r="L113" s="159">
        <v>0</v>
      </c>
      <c r="M113" s="159">
        <v>0</v>
      </c>
      <c r="N113" s="59">
        <v>25</v>
      </c>
      <c r="O113" s="59">
        <v>7</v>
      </c>
      <c r="P113" s="59">
        <f t="shared" si="15"/>
        <v>33</v>
      </c>
      <c r="Q113" s="27">
        <v>1</v>
      </c>
      <c r="R113" s="27">
        <v>0</v>
      </c>
      <c r="S113" s="27">
        <v>0</v>
      </c>
      <c r="T113" s="27">
        <v>25</v>
      </c>
      <c r="U113" s="59">
        <v>7</v>
      </c>
      <c r="V113" s="28">
        <f t="shared" si="18"/>
        <v>97.058823529411768</v>
      </c>
      <c r="W113" s="117">
        <f t="shared" si="12"/>
        <v>59.64</v>
      </c>
      <c r="X113" s="27">
        <v>12</v>
      </c>
      <c r="Y113" s="27">
        <v>50</v>
      </c>
      <c r="Z113" s="146">
        <f t="shared" si="13"/>
        <v>10.06036217303823</v>
      </c>
      <c r="AA113" s="27">
        <v>0</v>
      </c>
      <c r="AB113" s="59">
        <v>2</v>
      </c>
      <c r="AC113" s="27">
        <v>0</v>
      </c>
      <c r="AD113" s="27">
        <v>0</v>
      </c>
      <c r="AE113" s="59">
        <v>38</v>
      </c>
      <c r="AF113" s="59">
        <v>10</v>
      </c>
      <c r="AG113"/>
      <c r="AH113"/>
    </row>
    <row r="114" spans="1:34" s="50" customFormat="1" ht="104.25" customHeight="1" x14ac:dyDescent="0.25">
      <c r="A114" s="159">
        <v>101</v>
      </c>
      <c r="B114" s="27" t="s">
        <v>67</v>
      </c>
      <c r="C114" s="27" t="s">
        <v>273</v>
      </c>
      <c r="D114" s="13">
        <v>16.7</v>
      </c>
      <c r="E114" s="28">
        <v>121</v>
      </c>
      <c r="F114" s="28">
        <v>133</v>
      </c>
      <c r="G114" s="13">
        <f t="shared" si="11"/>
        <v>7.9640718562874255</v>
      </c>
      <c r="H114" s="159">
        <f t="shared" si="14"/>
        <v>12</v>
      </c>
      <c r="I114" s="12">
        <f t="shared" si="17"/>
        <v>9.9173553719008272</v>
      </c>
      <c r="J114" s="159">
        <v>0</v>
      </c>
      <c r="K114" s="59">
        <v>1</v>
      </c>
      <c r="L114" s="159">
        <v>0</v>
      </c>
      <c r="M114" s="159">
        <v>0</v>
      </c>
      <c r="N114" s="59">
        <v>8</v>
      </c>
      <c r="O114" s="59">
        <v>3</v>
      </c>
      <c r="P114" s="59">
        <f t="shared" si="15"/>
        <v>11</v>
      </c>
      <c r="Q114" s="27">
        <v>0</v>
      </c>
      <c r="R114" s="27">
        <v>0</v>
      </c>
      <c r="S114" s="27">
        <v>0</v>
      </c>
      <c r="T114" s="27">
        <v>8</v>
      </c>
      <c r="U114" s="59">
        <v>3</v>
      </c>
      <c r="V114" s="28">
        <f t="shared" si="18"/>
        <v>91.666666666666657</v>
      </c>
      <c r="W114" s="117">
        <f t="shared" si="12"/>
        <v>19.950000000000003</v>
      </c>
      <c r="X114" s="27">
        <v>15</v>
      </c>
      <c r="Y114" s="27">
        <v>14</v>
      </c>
      <c r="Z114" s="146">
        <f t="shared" si="13"/>
        <v>10.526315789473683</v>
      </c>
      <c r="AA114" s="27">
        <v>0</v>
      </c>
      <c r="AB114" s="59">
        <v>1</v>
      </c>
      <c r="AC114" s="27">
        <v>0</v>
      </c>
      <c r="AD114" s="27">
        <v>0</v>
      </c>
      <c r="AE114" s="59">
        <v>10</v>
      </c>
      <c r="AF114" s="59">
        <v>3</v>
      </c>
      <c r="AG114"/>
      <c r="AH114"/>
    </row>
    <row r="115" spans="1:34" s="50" customFormat="1" ht="93" customHeight="1" x14ac:dyDescent="0.25">
      <c r="A115" s="159">
        <v>102</v>
      </c>
      <c r="B115" s="27" t="s">
        <v>225</v>
      </c>
      <c r="C115" s="27" t="s">
        <v>273</v>
      </c>
      <c r="D115" s="13">
        <v>9.81</v>
      </c>
      <c r="E115" s="28">
        <v>80</v>
      </c>
      <c r="F115" s="28">
        <v>94</v>
      </c>
      <c r="G115" s="13">
        <f t="shared" si="11"/>
        <v>9.5820591233435266</v>
      </c>
      <c r="H115" s="159">
        <f t="shared" si="14"/>
        <v>8</v>
      </c>
      <c r="I115" s="12">
        <f t="shared" si="17"/>
        <v>10</v>
      </c>
      <c r="J115" s="159">
        <v>0</v>
      </c>
      <c r="K115" s="59">
        <v>1</v>
      </c>
      <c r="L115" s="159">
        <v>0</v>
      </c>
      <c r="M115" s="159">
        <v>0</v>
      </c>
      <c r="N115" s="59">
        <v>5</v>
      </c>
      <c r="O115" s="59">
        <v>2</v>
      </c>
      <c r="P115" s="59">
        <f t="shared" si="15"/>
        <v>2</v>
      </c>
      <c r="Q115" s="27">
        <v>0</v>
      </c>
      <c r="R115" s="27">
        <v>0</v>
      </c>
      <c r="S115" s="27">
        <v>0</v>
      </c>
      <c r="T115" s="27">
        <v>2</v>
      </c>
      <c r="U115" s="59">
        <v>0</v>
      </c>
      <c r="V115" s="28">
        <f t="shared" si="18"/>
        <v>25</v>
      </c>
      <c r="W115" s="117">
        <f t="shared" si="12"/>
        <v>16.919999999999998</v>
      </c>
      <c r="X115" s="27">
        <v>18</v>
      </c>
      <c r="Y115" s="27">
        <v>8</v>
      </c>
      <c r="Z115" s="146">
        <f t="shared" si="13"/>
        <v>8.5106382978723403</v>
      </c>
      <c r="AA115" s="27">
        <v>0</v>
      </c>
      <c r="AB115" s="59">
        <v>1</v>
      </c>
      <c r="AC115" s="27">
        <v>0</v>
      </c>
      <c r="AD115" s="27">
        <v>0</v>
      </c>
      <c r="AE115" s="59">
        <v>5</v>
      </c>
      <c r="AF115" s="59">
        <v>2</v>
      </c>
      <c r="AG115"/>
      <c r="AH115"/>
    </row>
    <row r="116" spans="1:34" s="50" customFormat="1" ht="93" customHeight="1" x14ac:dyDescent="0.25">
      <c r="A116" s="159">
        <v>103</v>
      </c>
      <c r="B116" s="27" t="s">
        <v>165</v>
      </c>
      <c r="C116" s="27" t="s">
        <v>273</v>
      </c>
      <c r="D116" s="13">
        <v>9.9600000000000009</v>
      </c>
      <c r="E116" s="28">
        <v>45</v>
      </c>
      <c r="F116" s="28">
        <v>48</v>
      </c>
      <c r="G116" s="13">
        <f t="shared" si="11"/>
        <v>4.8192771084337345</v>
      </c>
      <c r="H116" s="159">
        <f t="shared" si="14"/>
        <v>5</v>
      </c>
      <c r="I116" s="12">
        <f t="shared" si="17"/>
        <v>11.111111111111111</v>
      </c>
      <c r="J116" s="159">
        <v>0</v>
      </c>
      <c r="K116" s="59">
        <v>0</v>
      </c>
      <c r="L116" s="159">
        <v>0</v>
      </c>
      <c r="M116" s="159">
        <v>0</v>
      </c>
      <c r="N116" s="59">
        <v>4</v>
      </c>
      <c r="O116" s="59">
        <v>1</v>
      </c>
      <c r="P116" s="59">
        <f t="shared" si="15"/>
        <v>5</v>
      </c>
      <c r="Q116" s="27">
        <v>0</v>
      </c>
      <c r="R116" s="27">
        <v>0</v>
      </c>
      <c r="S116" s="27">
        <v>0</v>
      </c>
      <c r="T116" s="27">
        <v>4</v>
      </c>
      <c r="U116" s="59">
        <v>1</v>
      </c>
      <c r="V116" s="28">
        <f t="shared" si="18"/>
        <v>100</v>
      </c>
      <c r="W116" s="117">
        <f t="shared" si="12"/>
        <v>5.76</v>
      </c>
      <c r="X116" s="27">
        <v>12</v>
      </c>
      <c r="Y116" s="27">
        <v>5</v>
      </c>
      <c r="Z116" s="146">
        <f t="shared" si="13"/>
        <v>10.416666666666668</v>
      </c>
      <c r="AA116" s="27">
        <v>0</v>
      </c>
      <c r="AB116" s="59">
        <v>0</v>
      </c>
      <c r="AC116" s="27">
        <v>0</v>
      </c>
      <c r="AD116" s="27">
        <v>0</v>
      </c>
      <c r="AE116" s="59">
        <v>4</v>
      </c>
      <c r="AF116" s="59">
        <v>1</v>
      </c>
      <c r="AG116"/>
      <c r="AH116"/>
    </row>
    <row r="117" spans="1:34" s="50" customFormat="1" ht="93" customHeight="1" x14ac:dyDescent="0.25">
      <c r="A117" s="159">
        <v>104</v>
      </c>
      <c r="B117" s="27" t="s">
        <v>139</v>
      </c>
      <c r="C117" s="27" t="s">
        <v>273</v>
      </c>
      <c r="D117" s="13">
        <v>11.29</v>
      </c>
      <c r="E117" s="28">
        <v>77</v>
      </c>
      <c r="F117" s="28">
        <v>80</v>
      </c>
      <c r="G117" s="13">
        <f t="shared" si="11"/>
        <v>7.0859167404783001</v>
      </c>
      <c r="H117" s="159">
        <f t="shared" si="14"/>
        <v>7</v>
      </c>
      <c r="I117" s="12">
        <f t="shared" si="17"/>
        <v>9.0909090909090917</v>
      </c>
      <c r="J117" s="159">
        <v>0</v>
      </c>
      <c r="K117" s="59">
        <v>1</v>
      </c>
      <c r="L117" s="159">
        <v>0</v>
      </c>
      <c r="M117" s="159">
        <v>0</v>
      </c>
      <c r="N117" s="59">
        <v>4</v>
      </c>
      <c r="O117" s="59">
        <v>2</v>
      </c>
      <c r="P117" s="59">
        <f t="shared" si="15"/>
        <v>7</v>
      </c>
      <c r="Q117" s="27">
        <v>1</v>
      </c>
      <c r="R117" s="27">
        <v>0</v>
      </c>
      <c r="S117" s="27">
        <v>0</v>
      </c>
      <c r="T117" s="27">
        <v>4</v>
      </c>
      <c r="U117" s="59">
        <v>2</v>
      </c>
      <c r="V117" s="28">
        <f t="shared" si="18"/>
        <v>100</v>
      </c>
      <c r="W117" s="117">
        <f t="shared" si="12"/>
        <v>12</v>
      </c>
      <c r="X117" s="27">
        <v>15</v>
      </c>
      <c r="Y117" s="27">
        <v>8</v>
      </c>
      <c r="Z117" s="146">
        <f t="shared" si="13"/>
        <v>10</v>
      </c>
      <c r="AA117" s="27">
        <v>0</v>
      </c>
      <c r="AB117" s="59">
        <v>1</v>
      </c>
      <c r="AC117" s="27">
        <v>0</v>
      </c>
      <c r="AD117" s="27">
        <v>0</v>
      </c>
      <c r="AE117" s="59">
        <v>5</v>
      </c>
      <c r="AF117" s="59">
        <v>2</v>
      </c>
      <c r="AG117"/>
      <c r="AH117"/>
    </row>
    <row r="118" spans="1:34" s="50" customFormat="1" ht="107.25" customHeight="1" x14ac:dyDescent="0.25">
      <c r="A118" s="159">
        <v>105</v>
      </c>
      <c r="B118" s="27" t="s">
        <v>198</v>
      </c>
      <c r="C118" s="27" t="s">
        <v>298</v>
      </c>
      <c r="D118" s="13">
        <v>11.13</v>
      </c>
      <c r="E118" s="28">
        <v>48</v>
      </c>
      <c r="F118" s="28">
        <v>49</v>
      </c>
      <c r="G118" s="13">
        <f t="shared" si="11"/>
        <v>4.4025157232704402</v>
      </c>
      <c r="H118" s="159">
        <f t="shared" si="14"/>
        <v>3</v>
      </c>
      <c r="I118" s="12">
        <f t="shared" si="17"/>
        <v>6.25</v>
      </c>
      <c r="J118" s="159">
        <v>0</v>
      </c>
      <c r="K118" s="59">
        <v>0</v>
      </c>
      <c r="L118" s="159">
        <v>0</v>
      </c>
      <c r="M118" s="159">
        <v>0</v>
      </c>
      <c r="N118" s="59">
        <v>2</v>
      </c>
      <c r="O118" s="59">
        <v>1</v>
      </c>
      <c r="P118" s="59">
        <f t="shared" si="15"/>
        <v>3</v>
      </c>
      <c r="Q118" s="27">
        <v>0</v>
      </c>
      <c r="R118" s="27">
        <v>0</v>
      </c>
      <c r="S118" s="27">
        <v>0</v>
      </c>
      <c r="T118" s="27">
        <v>2</v>
      </c>
      <c r="U118" s="59">
        <v>1</v>
      </c>
      <c r="V118" s="28">
        <f t="shared" si="18"/>
        <v>100</v>
      </c>
      <c r="W118" s="117">
        <f t="shared" si="12"/>
        <v>5.88</v>
      </c>
      <c r="X118" s="27">
        <v>12</v>
      </c>
      <c r="Y118" s="27">
        <v>3</v>
      </c>
      <c r="Z118" s="146">
        <f t="shared" si="13"/>
        <v>6.1224489795918364</v>
      </c>
      <c r="AA118" s="27">
        <v>0</v>
      </c>
      <c r="AB118" s="59">
        <v>0</v>
      </c>
      <c r="AC118" s="27">
        <v>0</v>
      </c>
      <c r="AD118" s="27">
        <v>0</v>
      </c>
      <c r="AE118" s="59">
        <v>2</v>
      </c>
      <c r="AF118" s="59">
        <v>1</v>
      </c>
      <c r="AG118"/>
      <c r="AH118"/>
    </row>
    <row r="119" spans="1:34" s="50" customFormat="1" ht="107.25" customHeight="1" x14ac:dyDescent="0.25">
      <c r="A119" s="159">
        <v>106</v>
      </c>
      <c r="B119" s="27" t="s">
        <v>129</v>
      </c>
      <c r="C119" s="27" t="s">
        <v>298</v>
      </c>
      <c r="D119" s="13">
        <v>14.13</v>
      </c>
      <c r="E119" s="28">
        <v>45</v>
      </c>
      <c r="F119" s="28">
        <v>51</v>
      </c>
      <c r="G119" s="13">
        <f t="shared" si="11"/>
        <v>3.6093418259023351</v>
      </c>
      <c r="H119" s="159">
        <f t="shared" si="14"/>
        <v>3</v>
      </c>
      <c r="I119" s="12">
        <f t="shared" si="17"/>
        <v>6.666666666666667</v>
      </c>
      <c r="J119" s="159">
        <v>0</v>
      </c>
      <c r="K119" s="59">
        <v>0</v>
      </c>
      <c r="L119" s="159">
        <v>0</v>
      </c>
      <c r="M119" s="159">
        <v>0</v>
      </c>
      <c r="N119" s="59">
        <v>2</v>
      </c>
      <c r="O119" s="59">
        <v>1</v>
      </c>
      <c r="P119" s="59">
        <f t="shared" si="15"/>
        <v>3</v>
      </c>
      <c r="Q119" s="27">
        <v>0</v>
      </c>
      <c r="R119" s="27">
        <v>0</v>
      </c>
      <c r="S119" s="27">
        <v>0</v>
      </c>
      <c r="T119" s="27">
        <v>2</v>
      </c>
      <c r="U119" s="59">
        <v>1</v>
      </c>
      <c r="V119" s="28">
        <f t="shared" si="18"/>
        <v>100</v>
      </c>
      <c r="W119" s="117">
        <f t="shared" si="12"/>
        <v>6.12</v>
      </c>
      <c r="X119" s="27">
        <v>12</v>
      </c>
      <c r="Y119" s="27">
        <v>3</v>
      </c>
      <c r="Z119" s="146">
        <f t="shared" si="13"/>
        <v>5.8823529411764701</v>
      </c>
      <c r="AA119" s="27">
        <v>0</v>
      </c>
      <c r="AB119" s="59">
        <v>0</v>
      </c>
      <c r="AC119" s="27">
        <v>0</v>
      </c>
      <c r="AD119" s="27">
        <v>0</v>
      </c>
      <c r="AE119" s="59">
        <v>2</v>
      </c>
      <c r="AF119" s="59">
        <v>1</v>
      </c>
      <c r="AG119"/>
      <c r="AH119"/>
    </row>
    <row r="120" spans="1:34" s="50" customFormat="1" ht="107.25" customHeight="1" x14ac:dyDescent="0.25">
      <c r="A120" s="159">
        <v>107</v>
      </c>
      <c r="B120" s="70" t="s">
        <v>254</v>
      </c>
      <c r="C120" s="159" t="s">
        <v>298</v>
      </c>
      <c r="D120" s="203">
        <v>1.5486</v>
      </c>
      <c r="E120" s="28">
        <v>11</v>
      </c>
      <c r="F120" s="28">
        <v>8</v>
      </c>
      <c r="G120" s="13">
        <f t="shared" si="11"/>
        <v>5.1659563476688621</v>
      </c>
      <c r="H120" s="159">
        <f t="shared" si="14"/>
        <v>1</v>
      </c>
      <c r="I120" s="12">
        <f t="shared" si="17"/>
        <v>9.0909090909090917</v>
      </c>
      <c r="J120" s="159">
        <v>0</v>
      </c>
      <c r="K120" s="59">
        <v>0</v>
      </c>
      <c r="L120" s="159">
        <v>0</v>
      </c>
      <c r="M120" s="159">
        <v>0</v>
      </c>
      <c r="N120" s="59">
        <v>0</v>
      </c>
      <c r="O120" s="59">
        <v>1</v>
      </c>
      <c r="P120" s="59">
        <f t="shared" si="15"/>
        <v>1</v>
      </c>
      <c r="Q120" s="159">
        <v>0</v>
      </c>
      <c r="R120" s="159">
        <v>0</v>
      </c>
      <c r="S120" s="159">
        <v>0</v>
      </c>
      <c r="T120" s="159">
        <v>0</v>
      </c>
      <c r="U120" s="59">
        <v>1</v>
      </c>
      <c r="V120" s="28">
        <v>100</v>
      </c>
      <c r="W120" s="117">
        <f t="shared" si="12"/>
        <v>0</v>
      </c>
      <c r="X120" s="27">
        <v>0</v>
      </c>
      <c r="Y120" s="159">
        <v>0</v>
      </c>
      <c r="Z120" s="146">
        <f t="shared" si="13"/>
        <v>0</v>
      </c>
      <c r="AA120" s="159">
        <v>0</v>
      </c>
      <c r="AB120" s="59">
        <v>0</v>
      </c>
      <c r="AC120" s="159">
        <v>0</v>
      </c>
      <c r="AD120" s="159">
        <v>0</v>
      </c>
      <c r="AE120" s="59">
        <v>0</v>
      </c>
      <c r="AF120" s="59">
        <v>0</v>
      </c>
      <c r="AG120"/>
      <c r="AH120"/>
    </row>
    <row r="121" spans="1:34" s="50" customFormat="1" ht="107.25" customHeight="1" x14ac:dyDescent="0.25">
      <c r="A121" s="159">
        <v>108</v>
      </c>
      <c r="B121" s="70" t="s">
        <v>254</v>
      </c>
      <c r="C121" s="159" t="s">
        <v>298</v>
      </c>
      <c r="D121" s="203">
        <v>4.5289999999999999</v>
      </c>
      <c r="E121" s="28">
        <v>35</v>
      </c>
      <c r="F121" s="28">
        <v>39</v>
      </c>
      <c r="G121" s="13">
        <f t="shared" si="11"/>
        <v>8.6111724442481794</v>
      </c>
      <c r="H121" s="159">
        <f t="shared" si="14"/>
        <v>2</v>
      </c>
      <c r="I121" s="12">
        <f t="shared" si="17"/>
        <v>5.7142857142857144</v>
      </c>
      <c r="J121" s="159">
        <v>0</v>
      </c>
      <c r="K121" s="59">
        <v>0</v>
      </c>
      <c r="L121" s="159">
        <v>0</v>
      </c>
      <c r="M121" s="159">
        <v>0</v>
      </c>
      <c r="N121" s="59">
        <v>1</v>
      </c>
      <c r="O121" s="59">
        <v>1</v>
      </c>
      <c r="P121" s="59">
        <f t="shared" si="15"/>
        <v>2</v>
      </c>
      <c r="Q121" s="159">
        <v>0</v>
      </c>
      <c r="R121" s="159">
        <v>0</v>
      </c>
      <c r="S121" s="159">
        <v>0</v>
      </c>
      <c r="T121" s="159">
        <v>1</v>
      </c>
      <c r="U121" s="59">
        <v>1</v>
      </c>
      <c r="V121" s="28">
        <v>100</v>
      </c>
      <c r="W121" s="117">
        <f t="shared" si="12"/>
        <v>5.8500000000000005</v>
      </c>
      <c r="X121" s="27">
        <v>15</v>
      </c>
      <c r="Y121" s="159">
        <v>3</v>
      </c>
      <c r="Z121" s="146">
        <f t="shared" si="13"/>
        <v>7.6923076923076925</v>
      </c>
      <c r="AA121" s="159">
        <v>0</v>
      </c>
      <c r="AB121" s="59">
        <v>0</v>
      </c>
      <c r="AC121" s="159">
        <v>0</v>
      </c>
      <c r="AD121" s="159">
        <v>0</v>
      </c>
      <c r="AE121" s="59">
        <v>2</v>
      </c>
      <c r="AF121" s="59">
        <v>1</v>
      </c>
      <c r="AG121"/>
      <c r="AH121"/>
    </row>
    <row r="122" spans="1:34" s="50" customFormat="1" ht="107.25" customHeight="1" x14ac:dyDescent="0.25">
      <c r="A122" s="159">
        <v>109</v>
      </c>
      <c r="B122" s="159" t="s">
        <v>195</v>
      </c>
      <c r="C122" s="27" t="s">
        <v>298</v>
      </c>
      <c r="D122" s="13">
        <v>13.1</v>
      </c>
      <c r="E122" s="28">
        <v>40</v>
      </c>
      <c r="F122" s="28">
        <v>42</v>
      </c>
      <c r="G122" s="13">
        <f t="shared" si="11"/>
        <v>3.2061068702290076</v>
      </c>
      <c r="H122" s="159">
        <f t="shared" si="14"/>
        <v>3</v>
      </c>
      <c r="I122" s="12">
        <f t="shared" si="17"/>
        <v>7.5</v>
      </c>
      <c r="J122" s="159">
        <v>0</v>
      </c>
      <c r="K122" s="59">
        <v>0</v>
      </c>
      <c r="L122" s="159">
        <v>0</v>
      </c>
      <c r="M122" s="159">
        <v>0</v>
      </c>
      <c r="N122" s="59">
        <v>2</v>
      </c>
      <c r="O122" s="59">
        <v>1</v>
      </c>
      <c r="P122" s="59">
        <f t="shared" si="15"/>
        <v>3</v>
      </c>
      <c r="Q122" s="27">
        <v>0</v>
      </c>
      <c r="R122" s="27">
        <v>0</v>
      </c>
      <c r="S122" s="27">
        <v>0</v>
      </c>
      <c r="T122" s="27">
        <v>2</v>
      </c>
      <c r="U122" s="59">
        <v>1</v>
      </c>
      <c r="V122" s="28">
        <f t="shared" ref="V122:V127" si="19">P122/H122*100</f>
        <v>100</v>
      </c>
      <c r="W122" s="117">
        <f t="shared" si="12"/>
        <v>5.04</v>
      </c>
      <c r="X122" s="27">
        <v>12</v>
      </c>
      <c r="Y122" s="27">
        <v>3</v>
      </c>
      <c r="Z122" s="146">
        <f t="shared" si="13"/>
        <v>7.1428571428571423</v>
      </c>
      <c r="AA122" s="27">
        <v>0</v>
      </c>
      <c r="AB122" s="59">
        <v>0</v>
      </c>
      <c r="AC122" s="27">
        <v>0</v>
      </c>
      <c r="AD122" s="27">
        <v>0</v>
      </c>
      <c r="AE122" s="59">
        <v>2</v>
      </c>
      <c r="AF122" s="59">
        <v>1</v>
      </c>
      <c r="AG122"/>
      <c r="AH122"/>
    </row>
    <row r="123" spans="1:34" s="50" customFormat="1" ht="107.25" customHeight="1" x14ac:dyDescent="0.25">
      <c r="A123" s="159">
        <v>110</v>
      </c>
      <c r="B123" s="70" t="s">
        <v>246</v>
      </c>
      <c r="C123" s="27" t="s">
        <v>298</v>
      </c>
      <c r="D123" s="13">
        <v>5.2</v>
      </c>
      <c r="E123" s="28">
        <v>39</v>
      </c>
      <c r="F123" s="28">
        <v>42</v>
      </c>
      <c r="G123" s="13">
        <f t="shared" si="11"/>
        <v>8.0769230769230766</v>
      </c>
      <c r="H123" s="159">
        <f t="shared" si="14"/>
        <v>3</v>
      </c>
      <c r="I123" s="12">
        <f t="shared" si="17"/>
        <v>7.6923076923076925</v>
      </c>
      <c r="J123" s="159">
        <v>0</v>
      </c>
      <c r="K123" s="59">
        <v>0</v>
      </c>
      <c r="L123" s="159">
        <v>0</v>
      </c>
      <c r="M123" s="159">
        <v>0</v>
      </c>
      <c r="N123" s="59">
        <v>2</v>
      </c>
      <c r="O123" s="59">
        <v>1</v>
      </c>
      <c r="P123" s="59">
        <f t="shared" si="15"/>
        <v>3</v>
      </c>
      <c r="Q123" s="27">
        <v>0</v>
      </c>
      <c r="R123" s="27">
        <v>0</v>
      </c>
      <c r="S123" s="27">
        <v>0</v>
      </c>
      <c r="T123" s="27">
        <v>2</v>
      </c>
      <c r="U123" s="59">
        <v>1</v>
      </c>
      <c r="V123" s="28">
        <f t="shared" si="19"/>
        <v>100</v>
      </c>
      <c r="W123" s="117">
        <f t="shared" si="12"/>
        <v>6.3</v>
      </c>
      <c r="X123" s="27">
        <v>15</v>
      </c>
      <c r="Y123" s="27">
        <v>3</v>
      </c>
      <c r="Z123" s="146">
        <f t="shared" si="13"/>
        <v>7.1428571428571423</v>
      </c>
      <c r="AA123" s="27">
        <v>0</v>
      </c>
      <c r="AB123" s="59">
        <v>0</v>
      </c>
      <c r="AC123" s="27">
        <v>0</v>
      </c>
      <c r="AD123" s="27">
        <v>0</v>
      </c>
      <c r="AE123" s="59">
        <v>2</v>
      </c>
      <c r="AF123" s="59">
        <v>1</v>
      </c>
      <c r="AG123"/>
      <c r="AH123"/>
    </row>
    <row r="124" spans="1:34" s="50" customFormat="1" ht="107.25" customHeight="1" x14ac:dyDescent="0.25">
      <c r="A124" s="159">
        <v>111</v>
      </c>
      <c r="B124" s="27" t="s">
        <v>143</v>
      </c>
      <c r="C124" s="27" t="s">
        <v>298</v>
      </c>
      <c r="D124" s="13">
        <v>53.92</v>
      </c>
      <c r="E124" s="28">
        <v>116</v>
      </c>
      <c r="F124" s="28">
        <v>115</v>
      </c>
      <c r="G124" s="13">
        <f t="shared" si="11"/>
        <v>2.1327893175074184</v>
      </c>
      <c r="H124" s="159">
        <f t="shared" si="14"/>
        <v>8</v>
      </c>
      <c r="I124" s="12">
        <f t="shared" si="17"/>
        <v>6.8965517241379306</v>
      </c>
      <c r="J124" s="159">
        <v>0</v>
      </c>
      <c r="K124" s="59">
        <v>0</v>
      </c>
      <c r="L124" s="159">
        <v>0</v>
      </c>
      <c r="M124" s="159">
        <v>0</v>
      </c>
      <c r="N124" s="59">
        <v>6</v>
      </c>
      <c r="O124" s="59">
        <v>2</v>
      </c>
      <c r="P124" s="59">
        <f t="shared" si="15"/>
        <v>8</v>
      </c>
      <c r="Q124" s="27">
        <v>0</v>
      </c>
      <c r="R124" s="27">
        <v>0</v>
      </c>
      <c r="S124" s="27">
        <v>0</v>
      </c>
      <c r="T124" s="27">
        <v>6</v>
      </c>
      <c r="U124" s="59">
        <v>2</v>
      </c>
      <c r="V124" s="28">
        <f t="shared" si="19"/>
        <v>100</v>
      </c>
      <c r="W124" s="117">
        <f t="shared" si="12"/>
        <v>9.1999999999999993</v>
      </c>
      <c r="X124" s="27">
        <v>8</v>
      </c>
      <c r="Y124" s="27">
        <v>8</v>
      </c>
      <c r="Z124" s="146">
        <f t="shared" si="13"/>
        <v>6.9565217391304346</v>
      </c>
      <c r="AA124" s="27">
        <v>0</v>
      </c>
      <c r="AB124" s="59">
        <v>0</v>
      </c>
      <c r="AC124" s="27">
        <v>0</v>
      </c>
      <c r="AD124" s="27">
        <v>0</v>
      </c>
      <c r="AE124" s="59">
        <v>6</v>
      </c>
      <c r="AF124" s="59">
        <v>2</v>
      </c>
      <c r="AG124"/>
      <c r="AH124"/>
    </row>
    <row r="125" spans="1:34" s="50" customFormat="1" ht="107.25" customHeight="1" x14ac:dyDescent="0.25">
      <c r="A125" s="159">
        <v>112</v>
      </c>
      <c r="B125" s="27" t="s">
        <v>228</v>
      </c>
      <c r="C125" s="27" t="s">
        <v>298</v>
      </c>
      <c r="D125" s="13">
        <v>23</v>
      </c>
      <c r="E125" s="28">
        <v>77</v>
      </c>
      <c r="F125" s="28">
        <v>78</v>
      </c>
      <c r="G125" s="13">
        <f t="shared" si="11"/>
        <v>3.3913043478260869</v>
      </c>
      <c r="H125" s="159">
        <f t="shared" si="14"/>
        <v>5</v>
      </c>
      <c r="I125" s="12">
        <f t="shared" si="17"/>
        <v>6.4935064935064926</v>
      </c>
      <c r="J125" s="159">
        <v>0</v>
      </c>
      <c r="K125" s="59">
        <v>0</v>
      </c>
      <c r="L125" s="159">
        <v>0</v>
      </c>
      <c r="M125" s="159">
        <v>0</v>
      </c>
      <c r="N125" s="59">
        <v>4</v>
      </c>
      <c r="O125" s="59">
        <v>1</v>
      </c>
      <c r="P125" s="59">
        <f t="shared" si="15"/>
        <v>5</v>
      </c>
      <c r="Q125" s="27">
        <v>0</v>
      </c>
      <c r="R125" s="27">
        <v>0</v>
      </c>
      <c r="S125" s="27">
        <v>0</v>
      </c>
      <c r="T125" s="27">
        <v>4</v>
      </c>
      <c r="U125" s="59">
        <v>1</v>
      </c>
      <c r="V125" s="28">
        <f t="shared" si="19"/>
        <v>100</v>
      </c>
      <c r="W125" s="117">
        <f t="shared" si="12"/>
        <v>9.36</v>
      </c>
      <c r="X125" s="27">
        <v>12</v>
      </c>
      <c r="Y125" s="27">
        <v>5</v>
      </c>
      <c r="Z125" s="146">
        <f t="shared" si="13"/>
        <v>6.4102564102564097</v>
      </c>
      <c r="AA125" s="27">
        <v>0</v>
      </c>
      <c r="AB125" s="59">
        <v>0</v>
      </c>
      <c r="AC125" s="27">
        <v>0</v>
      </c>
      <c r="AD125" s="27">
        <v>0</v>
      </c>
      <c r="AE125" s="59">
        <v>4</v>
      </c>
      <c r="AF125" s="59">
        <v>1</v>
      </c>
      <c r="AG125"/>
      <c r="AH125"/>
    </row>
    <row r="126" spans="1:34" s="50" customFormat="1" ht="129.75" customHeight="1" x14ac:dyDescent="0.25">
      <c r="A126" s="159">
        <v>113</v>
      </c>
      <c r="B126" s="159" t="s">
        <v>150</v>
      </c>
      <c r="C126" s="27" t="s">
        <v>54</v>
      </c>
      <c r="D126" s="13">
        <v>95.2</v>
      </c>
      <c r="E126" s="28">
        <v>485</v>
      </c>
      <c r="F126" s="28">
        <v>560</v>
      </c>
      <c r="G126" s="13">
        <f t="shared" si="11"/>
        <v>5.8823529411764701</v>
      </c>
      <c r="H126" s="159">
        <f t="shared" si="14"/>
        <v>40</v>
      </c>
      <c r="I126" s="12">
        <f t="shared" si="17"/>
        <v>8.2474226804123703</v>
      </c>
      <c r="J126" s="159">
        <v>0</v>
      </c>
      <c r="K126" s="59">
        <v>0</v>
      </c>
      <c r="L126" s="159">
        <v>0</v>
      </c>
      <c r="M126" s="159">
        <v>0</v>
      </c>
      <c r="N126" s="59">
        <v>32</v>
      </c>
      <c r="O126" s="59">
        <v>8</v>
      </c>
      <c r="P126" s="59">
        <f t="shared" si="15"/>
        <v>39</v>
      </c>
      <c r="Q126" s="27">
        <v>0</v>
      </c>
      <c r="R126" s="27">
        <v>0</v>
      </c>
      <c r="S126" s="27">
        <v>0</v>
      </c>
      <c r="T126" s="27">
        <v>32</v>
      </c>
      <c r="U126" s="59">
        <v>7</v>
      </c>
      <c r="V126" s="28">
        <f t="shared" si="19"/>
        <v>97.5</v>
      </c>
      <c r="W126" s="117">
        <f t="shared" si="12"/>
        <v>67.199999999999989</v>
      </c>
      <c r="X126" s="27">
        <v>12</v>
      </c>
      <c r="Y126" s="27">
        <v>45</v>
      </c>
      <c r="Z126" s="146">
        <f t="shared" si="13"/>
        <v>8.0357142857142865</v>
      </c>
      <c r="AA126" s="27">
        <v>0</v>
      </c>
      <c r="AB126" s="59">
        <v>0</v>
      </c>
      <c r="AC126" s="27">
        <v>0</v>
      </c>
      <c r="AD126" s="27">
        <v>0</v>
      </c>
      <c r="AE126" s="59">
        <v>36</v>
      </c>
      <c r="AF126" s="59">
        <v>9</v>
      </c>
      <c r="AG126"/>
      <c r="AH126"/>
    </row>
    <row r="127" spans="1:34" s="50" customFormat="1" ht="161.25" customHeight="1" x14ac:dyDescent="0.25">
      <c r="A127" s="159">
        <v>114</v>
      </c>
      <c r="B127" s="27" t="s">
        <v>229</v>
      </c>
      <c r="C127" s="27" t="s">
        <v>54</v>
      </c>
      <c r="D127" s="13">
        <v>5.65</v>
      </c>
      <c r="E127" s="28">
        <v>45</v>
      </c>
      <c r="F127" s="28">
        <v>45</v>
      </c>
      <c r="G127" s="13">
        <f t="shared" si="11"/>
        <v>7.9646017699115035</v>
      </c>
      <c r="H127" s="159">
        <f t="shared" si="14"/>
        <v>2</v>
      </c>
      <c r="I127" s="12">
        <f t="shared" ref="I127:I157" si="20">H127/E127*100</f>
        <v>4.4444444444444446</v>
      </c>
      <c r="J127" s="159">
        <v>0</v>
      </c>
      <c r="K127" s="59">
        <v>0</v>
      </c>
      <c r="L127" s="159">
        <v>0</v>
      </c>
      <c r="M127" s="159">
        <v>0</v>
      </c>
      <c r="N127" s="59">
        <v>1</v>
      </c>
      <c r="O127" s="59">
        <v>1</v>
      </c>
      <c r="P127" s="59">
        <f t="shared" si="15"/>
        <v>1</v>
      </c>
      <c r="Q127" s="27">
        <v>0</v>
      </c>
      <c r="R127" s="27">
        <v>0</v>
      </c>
      <c r="S127" s="27">
        <v>0</v>
      </c>
      <c r="T127" s="27">
        <v>1</v>
      </c>
      <c r="U127" s="59">
        <v>0</v>
      </c>
      <c r="V127" s="28">
        <f t="shared" si="19"/>
        <v>50</v>
      </c>
      <c r="W127" s="117">
        <f t="shared" si="12"/>
        <v>6.75</v>
      </c>
      <c r="X127" s="27">
        <v>15</v>
      </c>
      <c r="Y127" s="27">
        <v>2</v>
      </c>
      <c r="Z127" s="146">
        <f t="shared" si="13"/>
        <v>4.4444444444444446</v>
      </c>
      <c r="AA127" s="27">
        <v>0</v>
      </c>
      <c r="AB127" s="59">
        <v>0</v>
      </c>
      <c r="AC127" s="27">
        <v>0</v>
      </c>
      <c r="AD127" s="27">
        <v>0</v>
      </c>
      <c r="AE127" s="59">
        <v>1</v>
      </c>
      <c r="AF127" s="59">
        <v>1</v>
      </c>
      <c r="AG127"/>
      <c r="AH127"/>
    </row>
    <row r="128" spans="1:34" s="50" customFormat="1" ht="161.25" customHeight="1" x14ac:dyDescent="0.25">
      <c r="A128" s="159">
        <v>115</v>
      </c>
      <c r="B128" s="207" t="s">
        <v>53</v>
      </c>
      <c r="C128" s="27" t="s">
        <v>54</v>
      </c>
      <c r="D128" s="13">
        <v>14.28</v>
      </c>
      <c r="E128" s="28">
        <v>80</v>
      </c>
      <c r="F128" s="28">
        <v>92</v>
      </c>
      <c r="G128" s="13">
        <f t="shared" si="11"/>
        <v>6.4425770308123251</v>
      </c>
      <c r="H128" s="159">
        <f t="shared" si="14"/>
        <v>4</v>
      </c>
      <c r="I128" s="12">
        <f t="shared" si="20"/>
        <v>5</v>
      </c>
      <c r="J128" s="159">
        <v>0</v>
      </c>
      <c r="K128" s="59">
        <v>0</v>
      </c>
      <c r="L128" s="159">
        <v>0</v>
      </c>
      <c r="M128" s="159">
        <v>0</v>
      </c>
      <c r="N128" s="59">
        <v>3</v>
      </c>
      <c r="O128" s="59">
        <v>1</v>
      </c>
      <c r="P128" s="59">
        <f t="shared" si="15"/>
        <v>4</v>
      </c>
      <c r="Q128" s="27">
        <v>0</v>
      </c>
      <c r="R128" s="27">
        <v>0</v>
      </c>
      <c r="S128" s="27">
        <v>0</v>
      </c>
      <c r="T128" s="27">
        <v>3</v>
      </c>
      <c r="U128" s="59">
        <v>1</v>
      </c>
      <c r="V128" s="28">
        <f t="shared" ref="V128:V147" si="21">P128/H128*100</f>
        <v>100</v>
      </c>
      <c r="W128" s="117">
        <f t="shared" si="12"/>
        <v>13.8</v>
      </c>
      <c r="X128" s="27">
        <v>15</v>
      </c>
      <c r="Y128" s="27">
        <v>4</v>
      </c>
      <c r="Z128" s="146">
        <f t="shared" si="13"/>
        <v>4.3478260869565215</v>
      </c>
      <c r="AA128" s="27">
        <v>0</v>
      </c>
      <c r="AB128" s="59">
        <v>0</v>
      </c>
      <c r="AC128" s="27">
        <v>0</v>
      </c>
      <c r="AD128" s="27">
        <v>0</v>
      </c>
      <c r="AE128" s="59">
        <v>3</v>
      </c>
      <c r="AF128" s="59">
        <v>1</v>
      </c>
      <c r="AG128"/>
      <c r="AH128"/>
    </row>
    <row r="129" spans="1:34" s="50" customFormat="1" ht="72" customHeight="1" x14ac:dyDescent="0.25">
      <c r="A129" s="159">
        <v>116</v>
      </c>
      <c r="B129" s="206" t="s">
        <v>292</v>
      </c>
      <c r="C129" s="27" t="s">
        <v>54</v>
      </c>
      <c r="D129" s="13">
        <v>33.6</v>
      </c>
      <c r="E129" s="28">
        <v>187</v>
      </c>
      <c r="F129" s="28">
        <v>201</v>
      </c>
      <c r="G129" s="13">
        <f t="shared" si="11"/>
        <v>5.9821428571428568</v>
      </c>
      <c r="H129" s="159">
        <f t="shared" si="14"/>
        <v>10</v>
      </c>
      <c r="I129" s="12">
        <f t="shared" si="20"/>
        <v>5.3475935828877006</v>
      </c>
      <c r="J129" s="159">
        <v>0</v>
      </c>
      <c r="K129" s="59">
        <v>1</v>
      </c>
      <c r="L129" s="159">
        <v>0</v>
      </c>
      <c r="M129" s="159">
        <v>0</v>
      </c>
      <c r="N129" s="59">
        <v>7</v>
      </c>
      <c r="O129" s="59">
        <v>2</v>
      </c>
      <c r="P129" s="59">
        <f t="shared" si="15"/>
        <v>8</v>
      </c>
      <c r="Q129" s="27">
        <v>0</v>
      </c>
      <c r="R129" s="27">
        <v>0</v>
      </c>
      <c r="S129" s="27">
        <v>0</v>
      </c>
      <c r="T129" s="27">
        <v>7</v>
      </c>
      <c r="U129" s="59">
        <v>1</v>
      </c>
      <c r="V129" s="28">
        <f t="shared" si="21"/>
        <v>80</v>
      </c>
      <c r="W129" s="117">
        <f t="shared" si="12"/>
        <v>24.119999999999997</v>
      </c>
      <c r="X129" s="27">
        <v>12</v>
      </c>
      <c r="Y129" s="27">
        <v>10</v>
      </c>
      <c r="Z129" s="146">
        <f t="shared" si="13"/>
        <v>4.9751243781094532</v>
      </c>
      <c r="AA129" s="27">
        <v>0</v>
      </c>
      <c r="AB129" s="59">
        <v>1</v>
      </c>
      <c r="AC129" s="27">
        <v>0</v>
      </c>
      <c r="AD129" s="27">
        <v>0</v>
      </c>
      <c r="AE129" s="59">
        <v>7</v>
      </c>
      <c r="AF129" s="59">
        <v>2</v>
      </c>
      <c r="AG129"/>
      <c r="AH129"/>
    </row>
    <row r="130" spans="1:34" s="50" customFormat="1" ht="72" customHeight="1" x14ac:dyDescent="0.25">
      <c r="A130" s="159">
        <v>117</v>
      </c>
      <c r="B130" s="27" t="s">
        <v>141</v>
      </c>
      <c r="C130" s="159" t="s">
        <v>318</v>
      </c>
      <c r="D130" s="13">
        <v>12</v>
      </c>
      <c r="E130" s="28">
        <v>69</v>
      </c>
      <c r="F130" s="28">
        <v>72</v>
      </c>
      <c r="G130" s="13">
        <f t="shared" si="11"/>
        <v>6</v>
      </c>
      <c r="H130" s="159">
        <f t="shared" si="14"/>
        <v>5</v>
      </c>
      <c r="I130" s="12">
        <f t="shared" si="20"/>
        <v>7.2463768115942031</v>
      </c>
      <c r="J130" s="159">
        <v>0</v>
      </c>
      <c r="K130" s="59">
        <v>0</v>
      </c>
      <c r="L130" s="159">
        <v>0</v>
      </c>
      <c r="M130" s="159">
        <v>0</v>
      </c>
      <c r="N130" s="59">
        <v>4</v>
      </c>
      <c r="O130" s="59">
        <v>1</v>
      </c>
      <c r="P130" s="59">
        <f t="shared" si="15"/>
        <v>5</v>
      </c>
      <c r="Q130" s="159">
        <v>0</v>
      </c>
      <c r="R130" s="159">
        <v>0</v>
      </c>
      <c r="S130" s="159">
        <v>0</v>
      </c>
      <c r="T130" s="159">
        <v>4</v>
      </c>
      <c r="U130" s="59">
        <v>1</v>
      </c>
      <c r="V130" s="28">
        <f t="shared" si="21"/>
        <v>100</v>
      </c>
      <c r="W130" s="117">
        <f t="shared" si="12"/>
        <v>8.64</v>
      </c>
      <c r="X130" s="27">
        <v>12</v>
      </c>
      <c r="Y130" s="159">
        <v>6</v>
      </c>
      <c r="Z130" s="146">
        <f t="shared" si="13"/>
        <v>8.3333333333333321</v>
      </c>
      <c r="AA130" s="159">
        <v>0</v>
      </c>
      <c r="AB130" s="59">
        <v>0</v>
      </c>
      <c r="AC130" s="159">
        <v>0</v>
      </c>
      <c r="AD130" s="159">
        <v>0</v>
      </c>
      <c r="AE130" s="59">
        <v>4</v>
      </c>
      <c r="AF130" s="59">
        <v>2</v>
      </c>
      <c r="AG130"/>
      <c r="AH130"/>
    </row>
    <row r="131" spans="1:34" s="50" customFormat="1" ht="120.75" customHeight="1" x14ac:dyDescent="0.25">
      <c r="A131" s="159">
        <v>118</v>
      </c>
      <c r="B131" s="27" t="s">
        <v>156</v>
      </c>
      <c r="C131" s="27" t="s">
        <v>318</v>
      </c>
      <c r="D131" s="13">
        <v>103.43</v>
      </c>
      <c r="E131" s="28">
        <v>359</v>
      </c>
      <c r="F131" s="28">
        <v>395</v>
      </c>
      <c r="G131" s="13">
        <f t="shared" si="11"/>
        <v>3.8190080247510392</v>
      </c>
      <c r="H131" s="159">
        <f t="shared" si="14"/>
        <v>20</v>
      </c>
      <c r="I131" s="12">
        <f t="shared" si="20"/>
        <v>5.5710306406685239</v>
      </c>
      <c r="J131" s="159">
        <v>0</v>
      </c>
      <c r="K131" s="59">
        <v>1</v>
      </c>
      <c r="L131" s="159">
        <v>0</v>
      </c>
      <c r="M131" s="159">
        <v>0</v>
      </c>
      <c r="N131" s="59">
        <v>15</v>
      </c>
      <c r="O131" s="59">
        <v>4</v>
      </c>
      <c r="P131" s="59">
        <f t="shared" si="15"/>
        <v>20</v>
      </c>
      <c r="Q131" s="27">
        <v>1</v>
      </c>
      <c r="R131" s="27">
        <v>0</v>
      </c>
      <c r="S131" s="27">
        <v>0</v>
      </c>
      <c r="T131" s="27">
        <v>15</v>
      </c>
      <c r="U131" s="59">
        <v>4</v>
      </c>
      <c r="V131" s="28">
        <f t="shared" si="21"/>
        <v>100</v>
      </c>
      <c r="W131" s="117">
        <f t="shared" si="12"/>
        <v>47.400000000000006</v>
      </c>
      <c r="X131" s="27">
        <v>12</v>
      </c>
      <c r="Y131" s="27">
        <v>30</v>
      </c>
      <c r="Z131" s="146">
        <f t="shared" si="13"/>
        <v>7.59493670886076</v>
      </c>
      <c r="AA131" s="27">
        <v>0</v>
      </c>
      <c r="AB131" s="59">
        <v>1</v>
      </c>
      <c r="AC131" s="27">
        <v>0</v>
      </c>
      <c r="AD131" s="27">
        <v>0</v>
      </c>
      <c r="AE131" s="59">
        <v>23</v>
      </c>
      <c r="AF131" s="59">
        <v>6</v>
      </c>
      <c r="AG131"/>
      <c r="AH131"/>
    </row>
    <row r="132" spans="1:34" s="50" customFormat="1" ht="120.75" customHeight="1" x14ac:dyDescent="0.25">
      <c r="A132" s="159">
        <v>119</v>
      </c>
      <c r="B132" s="27" t="s">
        <v>229</v>
      </c>
      <c r="C132" s="27" t="s">
        <v>318</v>
      </c>
      <c r="D132" s="13">
        <v>40.83</v>
      </c>
      <c r="E132" s="28">
        <v>101</v>
      </c>
      <c r="F132" s="28">
        <v>105</v>
      </c>
      <c r="G132" s="13">
        <f t="shared" si="11"/>
        <v>2.571638501102131</v>
      </c>
      <c r="H132" s="159">
        <f t="shared" si="14"/>
        <v>2</v>
      </c>
      <c r="I132" s="12">
        <f t="shared" si="20"/>
        <v>1.9801980198019802</v>
      </c>
      <c r="J132" s="159">
        <v>0</v>
      </c>
      <c r="K132" s="59">
        <v>0</v>
      </c>
      <c r="L132" s="159">
        <v>0</v>
      </c>
      <c r="M132" s="159">
        <v>0</v>
      </c>
      <c r="N132" s="59">
        <v>1</v>
      </c>
      <c r="O132" s="59">
        <v>1</v>
      </c>
      <c r="P132" s="59">
        <f t="shared" si="15"/>
        <v>2</v>
      </c>
      <c r="Q132" s="27">
        <v>0</v>
      </c>
      <c r="R132" s="27">
        <v>0</v>
      </c>
      <c r="S132" s="27">
        <v>0</v>
      </c>
      <c r="T132" s="27">
        <v>1</v>
      </c>
      <c r="U132" s="59">
        <v>1</v>
      </c>
      <c r="V132" s="28">
        <f t="shared" si="21"/>
        <v>100</v>
      </c>
      <c r="W132" s="117">
        <f t="shared" si="12"/>
        <v>8.4</v>
      </c>
      <c r="X132" s="27">
        <v>8</v>
      </c>
      <c r="Y132" s="27">
        <v>2</v>
      </c>
      <c r="Z132" s="146">
        <f t="shared" si="13"/>
        <v>1.9047619047619049</v>
      </c>
      <c r="AA132" s="27">
        <v>0</v>
      </c>
      <c r="AB132" s="59">
        <v>0</v>
      </c>
      <c r="AC132" s="27">
        <v>0</v>
      </c>
      <c r="AD132" s="27">
        <v>0</v>
      </c>
      <c r="AE132" s="59">
        <v>1</v>
      </c>
      <c r="AF132" s="59">
        <v>1</v>
      </c>
      <c r="AG132"/>
      <c r="AH132"/>
    </row>
    <row r="133" spans="1:34" s="50" customFormat="1" ht="72" customHeight="1" x14ac:dyDescent="0.25">
      <c r="A133" s="159">
        <v>120</v>
      </c>
      <c r="B133" s="27" t="s">
        <v>161</v>
      </c>
      <c r="C133" s="159" t="s">
        <v>318</v>
      </c>
      <c r="D133" s="13">
        <v>26.5</v>
      </c>
      <c r="E133" s="28">
        <v>85</v>
      </c>
      <c r="F133" s="28">
        <v>88</v>
      </c>
      <c r="G133" s="13">
        <f t="shared" si="11"/>
        <v>3.3207547169811322</v>
      </c>
      <c r="H133" s="159">
        <f t="shared" si="14"/>
        <v>6</v>
      </c>
      <c r="I133" s="12">
        <f t="shared" si="20"/>
        <v>7.0588235294117645</v>
      </c>
      <c r="J133" s="159">
        <v>0</v>
      </c>
      <c r="K133" s="59">
        <v>0</v>
      </c>
      <c r="L133" s="159">
        <v>0</v>
      </c>
      <c r="M133" s="159">
        <v>0</v>
      </c>
      <c r="N133" s="59">
        <v>4</v>
      </c>
      <c r="O133" s="59">
        <v>2</v>
      </c>
      <c r="P133" s="59">
        <f t="shared" si="15"/>
        <v>5</v>
      </c>
      <c r="Q133" s="159">
        <v>0</v>
      </c>
      <c r="R133" s="159">
        <v>0</v>
      </c>
      <c r="S133" s="159">
        <v>0</v>
      </c>
      <c r="T133" s="159">
        <v>3</v>
      </c>
      <c r="U133" s="59">
        <v>2</v>
      </c>
      <c r="V133" s="28">
        <f t="shared" si="21"/>
        <v>83.333333333333343</v>
      </c>
      <c r="W133" s="117">
        <f t="shared" si="12"/>
        <v>10.56</v>
      </c>
      <c r="X133" s="27">
        <v>12</v>
      </c>
      <c r="Y133" s="159">
        <v>7</v>
      </c>
      <c r="Z133" s="146">
        <f t="shared" si="13"/>
        <v>7.9545454545454541</v>
      </c>
      <c r="AA133" s="159">
        <v>0</v>
      </c>
      <c r="AB133" s="59">
        <v>1</v>
      </c>
      <c r="AC133" s="159">
        <v>0</v>
      </c>
      <c r="AD133" s="159">
        <v>0</v>
      </c>
      <c r="AE133" s="59">
        <v>4</v>
      </c>
      <c r="AF133" s="59">
        <v>2</v>
      </c>
      <c r="AG133"/>
      <c r="AH133"/>
    </row>
    <row r="134" spans="1:34" s="50" customFormat="1" ht="72" customHeight="1" x14ac:dyDescent="0.25">
      <c r="A134" s="159">
        <v>121</v>
      </c>
      <c r="B134" s="27" t="s">
        <v>132</v>
      </c>
      <c r="C134" s="27" t="s">
        <v>46</v>
      </c>
      <c r="D134" s="13">
        <v>11.5</v>
      </c>
      <c r="E134" s="28">
        <v>43</v>
      </c>
      <c r="F134" s="28">
        <v>44</v>
      </c>
      <c r="G134" s="13">
        <f t="shared" si="11"/>
        <v>3.8260869565217392</v>
      </c>
      <c r="H134" s="159">
        <f t="shared" si="14"/>
        <v>2</v>
      </c>
      <c r="I134" s="12">
        <f t="shared" si="20"/>
        <v>4.6511627906976747</v>
      </c>
      <c r="J134" s="159">
        <v>0</v>
      </c>
      <c r="K134" s="59">
        <v>0</v>
      </c>
      <c r="L134" s="159">
        <v>0</v>
      </c>
      <c r="M134" s="159">
        <v>0</v>
      </c>
      <c r="N134" s="59">
        <v>1</v>
      </c>
      <c r="O134" s="59">
        <v>1</v>
      </c>
      <c r="P134" s="59">
        <f t="shared" si="15"/>
        <v>2</v>
      </c>
      <c r="Q134" s="27">
        <v>0</v>
      </c>
      <c r="R134" s="27">
        <v>0</v>
      </c>
      <c r="S134" s="27">
        <v>0</v>
      </c>
      <c r="T134" s="27">
        <v>1</v>
      </c>
      <c r="U134" s="59">
        <v>1</v>
      </c>
      <c r="V134" s="28">
        <f t="shared" si="21"/>
        <v>100</v>
      </c>
      <c r="W134" s="117">
        <f t="shared" si="12"/>
        <v>5.28</v>
      </c>
      <c r="X134" s="27">
        <v>12</v>
      </c>
      <c r="Y134" s="27">
        <v>2</v>
      </c>
      <c r="Z134" s="146">
        <f t="shared" si="13"/>
        <v>4.5454545454545459</v>
      </c>
      <c r="AA134" s="27">
        <v>0</v>
      </c>
      <c r="AB134" s="59">
        <v>0</v>
      </c>
      <c r="AC134" s="27">
        <v>0</v>
      </c>
      <c r="AD134" s="27">
        <v>0</v>
      </c>
      <c r="AE134" s="59">
        <v>1</v>
      </c>
      <c r="AF134" s="59">
        <v>1</v>
      </c>
      <c r="AG134"/>
      <c r="AH134"/>
    </row>
    <row r="135" spans="1:34" s="50" customFormat="1" ht="113.25" customHeight="1" x14ac:dyDescent="0.25">
      <c r="A135" s="159">
        <v>122</v>
      </c>
      <c r="B135" s="27" t="s">
        <v>229</v>
      </c>
      <c r="C135" s="27" t="s">
        <v>46</v>
      </c>
      <c r="D135" s="13">
        <v>25.6</v>
      </c>
      <c r="E135" s="28">
        <v>82</v>
      </c>
      <c r="F135" s="28">
        <v>84</v>
      </c>
      <c r="G135" s="13">
        <f t="shared" si="11"/>
        <v>3.28125</v>
      </c>
      <c r="H135" s="159">
        <f t="shared" si="14"/>
        <v>3</v>
      </c>
      <c r="I135" s="12">
        <f t="shared" si="20"/>
        <v>3.6585365853658534</v>
      </c>
      <c r="J135" s="159">
        <v>0</v>
      </c>
      <c r="K135" s="59">
        <v>0</v>
      </c>
      <c r="L135" s="159">
        <v>0</v>
      </c>
      <c r="M135" s="159">
        <v>0</v>
      </c>
      <c r="N135" s="59">
        <v>2</v>
      </c>
      <c r="O135" s="59">
        <v>1</v>
      </c>
      <c r="P135" s="59">
        <f t="shared" si="15"/>
        <v>2</v>
      </c>
      <c r="Q135" s="27">
        <v>0</v>
      </c>
      <c r="R135" s="27">
        <v>0</v>
      </c>
      <c r="S135" s="27">
        <v>0</v>
      </c>
      <c r="T135" s="27">
        <v>2</v>
      </c>
      <c r="U135" s="59">
        <v>0</v>
      </c>
      <c r="V135" s="28">
        <f t="shared" si="21"/>
        <v>66.666666666666657</v>
      </c>
      <c r="W135" s="117">
        <f t="shared" si="12"/>
        <v>10.08</v>
      </c>
      <c r="X135" s="27">
        <v>12</v>
      </c>
      <c r="Y135" s="27">
        <v>3</v>
      </c>
      <c r="Z135" s="146">
        <f t="shared" si="13"/>
        <v>3.5714285714285712</v>
      </c>
      <c r="AA135" s="27">
        <v>0</v>
      </c>
      <c r="AB135" s="59">
        <v>0</v>
      </c>
      <c r="AC135" s="27">
        <v>0</v>
      </c>
      <c r="AD135" s="27">
        <v>0</v>
      </c>
      <c r="AE135" s="59">
        <v>2</v>
      </c>
      <c r="AF135" s="59">
        <v>1</v>
      </c>
      <c r="AG135"/>
      <c r="AH135"/>
    </row>
    <row r="136" spans="1:34" s="50" customFormat="1" ht="113.25" customHeight="1" x14ac:dyDescent="0.25">
      <c r="A136" s="159">
        <v>123</v>
      </c>
      <c r="B136" s="27" t="s">
        <v>201</v>
      </c>
      <c r="C136" s="27" t="s">
        <v>46</v>
      </c>
      <c r="D136" s="13">
        <v>54.57</v>
      </c>
      <c r="E136" s="28">
        <v>214</v>
      </c>
      <c r="F136" s="28">
        <v>215</v>
      </c>
      <c r="G136" s="13">
        <f t="shared" si="11"/>
        <v>3.939893714495144</v>
      </c>
      <c r="H136" s="159">
        <f t="shared" si="14"/>
        <v>16</v>
      </c>
      <c r="I136" s="12">
        <f t="shared" si="20"/>
        <v>7.4766355140186906</v>
      </c>
      <c r="J136" s="159">
        <v>0</v>
      </c>
      <c r="K136" s="59">
        <v>1</v>
      </c>
      <c r="L136" s="159">
        <v>0</v>
      </c>
      <c r="M136" s="159">
        <v>0</v>
      </c>
      <c r="N136" s="59">
        <v>11</v>
      </c>
      <c r="O136" s="59">
        <v>4</v>
      </c>
      <c r="P136" s="59">
        <f t="shared" si="15"/>
        <v>16</v>
      </c>
      <c r="Q136" s="27">
        <v>1</v>
      </c>
      <c r="R136" s="27">
        <v>0</v>
      </c>
      <c r="S136" s="27">
        <v>0</v>
      </c>
      <c r="T136" s="27">
        <v>11</v>
      </c>
      <c r="U136" s="59">
        <v>4</v>
      </c>
      <c r="V136" s="28">
        <f t="shared" si="21"/>
        <v>100</v>
      </c>
      <c r="W136" s="117">
        <f t="shared" si="12"/>
        <v>25.799999999999997</v>
      </c>
      <c r="X136" s="27">
        <v>12</v>
      </c>
      <c r="Y136" s="27">
        <v>18</v>
      </c>
      <c r="Z136" s="146">
        <f t="shared" si="13"/>
        <v>8.3720930232558146</v>
      </c>
      <c r="AA136" s="27">
        <v>0</v>
      </c>
      <c r="AB136" s="59">
        <v>1</v>
      </c>
      <c r="AC136" s="27">
        <v>0</v>
      </c>
      <c r="AD136" s="27">
        <v>0</v>
      </c>
      <c r="AE136" s="59">
        <v>12</v>
      </c>
      <c r="AF136" s="59">
        <v>5</v>
      </c>
      <c r="AG136"/>
      <c r="AH136"/>
    </row>
    <row r="137" spans="1:34" s="50" customFormat="1" ht="72" customHeight="1" x14ac:dyDescent="0.25">
      <c r="A137" s="159">
        <v>124</v>
      </c>
      <c r="B137" s="27" t="s">
        <v>175</v>
      </c>
      <c r="C137" s="27" t="s">
        <v>46</v>
      </c>
      <c r="D137" s="13">
        <v>15.25</v>
      </c>
      <c r="E137" s="28">
        <v>49</v>
      </c>
      <c r="F137" s="28">
        <v>50</v>
      </c>
      <c r="G137" s="13">
        <f t="shared" si="11"/>
        <v>3.278688524590164</v>
      </c>
      <c r="H137" s="159">
        <f t="shared" si="14"/>
        <v>4</v>
      </c>
      <c r="I137" s="12">
        <f t="shared" si="20"/>
        <v>8.1632653061224492</v>
      </c>
      <c r="J137" s="159">
        <v>0</v>
      </c>
      <c r="K137" s="59">
        <v>0</v>
      </c>
      <c r="L137" s="159">
        <v>0</v>
      </c>
      <c r="M137" s="159">
        <v>0</v>
      </c>
      <c r="N137" s="59">
        <v>3</v>
      </c>
      <c r="O137" s="59">
        <v>1</v>
      </c>
      <c r="P137" s="59">
        <f t="shared" si="15"/>
        <v>4</v>
      </c>
      <c r="Q137" s="27">
        <v>0</v>
      </c>
      <c r="R137" s="27">
        <v>0</v>
      </c>
      <c r="S137" s="27">
        <v>0</v>
      </c>
      <c r="T137" s="27">
        <v>3</v>
      </c>
      <c r="U137" s="59">
        <v>1</v>
      </c>
      <c r="V137" s="28">
        <f t="shared" si="21"/>
        <v>100</v>
      </c>
      <c r="W137" s="117">
        <f t="shared" si="12"/>
        <v>6</v>
      </c>
      <c r="X137" s="27">
        <v>12</v>
      </c>
      <c r="Y137" s="27">
        <v>5</v>
      </c>
      <c r="Z137" s="146">
        <f t="shared" si="13"/>
        <v>10</v>
      </c>
      <c r="AA137" s="27">
        <v>0</v>
      </c>
      <c r="AB137" s="59">
        <v>0</v>
      </c>
      <c r="AC137" s="27">
        <v>0</v>
      </c>
      <c r="AD137" s="27">
        <v>0</v>
      </c>
      <c r="AE137" s="59">
        <v>4</v>
      </c>
      <c r="AF137" s="59">
        <v>1</v>
      </c>
      <c r="AG137"/>
      <c r="AH137"/>
    </row>
    <row r="138" spans="1:34" s="50" customFormat="1" ht="104.25" customHeight="1" x14ac:dyDescent="0.25">
      <c r="A138" s="159">
        <v>125</v>
      </c>
      <c r="B138" s="27" t="s">
        <v>155</v>
      </c>
      <c r="C138" s="27" t="s">
        <v>46</v>
      </c>
      <c r="D138" s="13">
        <v>33.700000000000003</v>
      </c>
      <c r="E138" s="28">
        <v>85</v>
      </c>
      <c r="F138" s="28">
        <v>88</v>
      </c>
      <c r="G138" s="13">
        <f t="shared" si="11"/>
        <v>2.611275964391691</v>
      </c>
      <c r="H138" s="159">
        <f t="shared" si="14"/>
        <v>6</v>
      </c>
      <c r="I138" s="12">
        <f t="shared" si="20"/>
        <v>7.0588235294117645</v>
      </c>
      <c r="J138" s="159">
        <v>0</v>
      </c>
      <c r="K138" s="59">
        <v>0</v>
      </c>
      <c r="L138" s="159">
        <v>0</v>
      </c>
      <c r="M138" s="159">
        <v>0</v>
      </c>
      <c r="N138" s="59">
        <v>4</v>
      </c>
      <c r="O138" s="59">
        <v>2</v>
      </c>
      <c r="P138" s="59">
        <f t="shared" si="15"/>
        <v>6</v>
      </c>
      <c r="Q138" s="27">
        <v>0</v>
      </c>
      <c r="R138" s="27">
        <v>0</v>
      </c>
      <c r="S138" s="27">
        <v>0</v>
      </c>
      <c r="T138" s="27">
        <v>4</v>
      </c>
      <c r="U138" s="59">
        <v>2</v>
      </c>
      <c r="V138" s="28">
        <f t="shared" si="21"/>
        <v>100</v>
      </c>
      <c r="W138" s="117">
        <f t="shared" si="12"/>
        <v>7.04</v>
      </c>
      <c r="X138" s="27">
        <v>8</v>
      </c>
      <c r="Y138" s="27">
        <v>7</v>
      </c>
      <c r="Z138" s="146">
        <f t="shared" si="13"/>
        <v>7.9545454545454541</v>
      </c>
      <c r="AA138" s="27">
        <v>0</v>
      </c>
      <c r="AB138" s="59">
        <v>0</v>
      </c>
      <c r="AC138" s="27">
        <v>0</v>
      </c>
      <c r="AD138" s="27">
        <v>0</v>
      </c>
      <c r="AE138" s="59">
        <v>5</v>
      </c>
      <c r="AF138" s="59">
        <v>2</v>
      </c>
      <c r="AG138"/>
      <c r="AH138"/>
    </row>
    <row r="139" spans="1:34" s="50" customFormat="1" ht="104.25" customHeight="1" x14ac:dyDescent="0.25">
      <c r="A139" s="159">
        <v>126</v>
      </c>
      <c r="B139" s="27" t="s">
        <v>45</v>
      </c>
      <c r="C139" s="27" t="s">
        <v>46</v>
      </c>
      <c r="D139" s="13">
        <v>25.2</v>
      </c>
      <c r="E139" s="28">
        <v>116</v>
      </c>
      <c r="F139" s="28">
        <v>119</v>
      </c>
      <c r="G139" s="13">
        <f t="shared" si="11"/>
        <v>4.7222222222222223</v>
      </c>
      <c r="H139" s="159">
        <f t="shared" si="14"/>
        <v>8</v>
      </c>
      <c r="I139" s="12">
        <f t="shared" si="20"/>
        <v>6.8965517241379306</v>
      </c>
      <c r="J139" s="159">
        <v>0</v>
      </c>
      <c r="K139" s="59">
        <v>1</v>
      </c>
      <c r="L139" s="159">
        <v>0</v>
      </c>
      <c r="M139" s="159">
        <v>0</v>
      </c>
      <c r="N139" s="59">
        <v>5</v>
      </c>
      <c r="O139" s="59">
        <v>2</v>
      </c>
      <c r="P139" s="59">
        <f t="shared" si="15"/>
        <v>8</v>
      </c>
      <c r="Q139" s="27">
        <v>1</v>
      </c>
      <c r="R139" s="27">
        <v>0</v>
      </c>
      <c r="S139" s="27">
        <v>0</v>
      </c>
      <c r="T139" s="27">
        <v>5</v>
      </c>
      <c r="U139" s="59">
        <v>2</v>
      </c>
      <c r="V139" s="28">
        <f t="shared" si="21"/>
        <v>100</v>
      </c>
      <c r="W139" s="117">
        <f t="shared" si="12"/>
        <v>14.28</v>
      </c>
      <c r="X139" s="27">
        <v>12</v>
      </c>
      <c r="Y139" s="27">
        <v>8</v>
      </c>
      <c r="Z139" s="146">
        <f t="shared" si="13"/>
        <v>6.7226890756302522</v>
      </c>
      <c r="AA139" s="27">
        <v>0</v>
      </c>
      <c r="AB139" s="59">
        <v>1</v>
      </c>
      <c r="AC139" s="27">
        <v>0</v>
      </c>
      <c r="AD139" s="27">
        <v>0</v>
      </c>
      <c r="AE139" s="59">
        <v>5</v>
      </c>
      <c r="AF139" s="59">
        <v>2</v>
      </c>
      <c r="AG139"/>
      <c r="AH139"/>
    </row>
    <row r="140" spans="1:34" s="50" customFormat="1" ht="104.25" customHeight="1" x14ac:dyDescent="0.25">
      <c r="A140" s="159">
        <v>127</v>
      </c>
      <c r="B140" s="27" t="s">
        <v>229</v>
      </c>
      <c r="C140" s="27" t="s">
        <v>274</v>
      </c>
      <c r="D140" s="13">
        <v>27.53</v>
      </c>
      <c r="E140" s="28">
        <v>112</v>
      </c>
      <c r="F140" s="28">
        <v>115</v>
      </c>
      <c r="G140" s="13">
        <f t="shared" si="11"/>
        <v>4.1772611696331277</v>
      </c>
      <c r="H140" s="159">
        <f t="shared" si="14"/>
        <v>5</v>
      </c>
      <c r="I140" s="12">
        <f t="shared" si="20"/>
        <v>4.4642857142857144</v>
      </c>
      <c r="J140" s="159">
        <v>0</v>
      </c>
      <c r="K140" s="59">
        <v>0</v>
      </c>
      <c r="L140" s="159">
        <v>0</v>
      </c>
      <c r="M140" s="159">
        <v>0</v>
      </c>
      <c r="N140" s="59">
        <v>4</v>
      </c>
      <c r="O140" s="59">
        <v>1</v>
      </c>
      <c r="P140" s="59">
        <f t="shared" si="15"/>
        <v>4</v>
      </c>
      <c r="Q140" s="27">
        <v>0</v>
      </c>
      <c r="R140" s="27">
        <v>0</v>
      </c>
      <c r="S140" s="27">
        <v>0</v>
      </c>
      <c r="T140" s="27">
        <v>3</v>
      </c>
      <c r="U140" s="59">
        <v>1</v>
      </c>
      <c r="V140" s="28">
        <f t="shared" si="21"/>
        <v>80</v>
      </c>
      <c r="W140" s="117">
        <f t="shared" si="12"/>
        <v>13.799999999999999</v>
      </c>
      <c r="X140" s="27">
        <v>12</v>
      </c>
      <c r="Y140" s="27">
        <v>5</v>
      </c>
      <c r="Z140" s="146">
        <f t="shared" si="13"/>
        <v>4.3478260869565215</v>
      </c>
      <c r="AA140" s="27">
        <v>0</v>
      </c>
      <c r="AB140" s="59">
        <v>0</v>
      </c>
      <c r="AC140" s="27">
        <v>0</v>
      </c>
      <c r="AD140" s="27">
        <v>0</v>
      </c>
      <c r="AE140" s="59">
        <v>4</v>
      </c>
      <c r="AF140" s="59">
        <v>1</v>
      </c>
      <c r="AG140"/>
      <c r="AH140"/>
    </row>
    <row r="141" spans="1:34" s="50" customFormat="1" ht="171" customHeight="1" x14ac:dyDescent="0.25">
      <c r="A141" s="159">
        <v>128</v>
      </c>
      <c r="B141" s="27" t="s">
        <v>153</v>
      </c>
      <c r="C141" s="27" t="s">
        <v>274</v>
      </c>
      <c r="D141" s="13">
        <v>81.180000000000007</v>
      </c>
      <c r="E141" s="28">
        <v>346</v>
      </c>
      <c r="F141" s="28">
        <v>360</v>
      </c>
      <c r="G141" s="13">
        <f t="shared" ref="G141:G201" si="22">F141/D141</f>
        <v>4.434589800443459</v>
      </c>
      <c r="H141" s="159">
        <f t="shared" si="14"/>
        <v>28</v>
      </c>
      <c r="I141" s="12">
        <f t="shared" si="20"/>
        <v>8.0924855491329488</v>
      </c>
      <c r="J141" s="159">
        <v>0</v>
      </c>
      <c r="K141" s="59">
        <v>3</v>
      </c>
      <c r="L141" s="159">
        <v>0</v>
      </c>
      <c r="M141" s="159">
        <v>0</v>
      </c>
      <c r="N141" s="59">
        <v>19</v>
      </c>
      <c r="O141" s="59">
        <v>6</v>
      </c>
      <c r="P141" s="59">
        <f t="shared" si="15"/>
        <v>28</v>
      </c>
      <c r="Q141" s="27">
        <v>3</v>
      </c>
      <c r="R141" s="27">
        <v>0</v>
      </c>
      <c r="S141" s="27">
        <v>0</v>
      </c>
      <c r="T141" s="27">
        <v>19</v>
      </c>
      <c r="U141" s="59">
        <v>6</v>
      </c>
      <c r="V141" s="28">
        <f t="shared" si="21"/>
        <v>100</v>
      </c>
      <c r="W141" s="117">
        <f t="shared" ref="W141:W201" si="23">F141/100*X141</f>
        <v>43.2</v>
      </c>
      <c r="X141" s="27">
        <v>12</v>
      </c>
      <c r="Y141" s="27">
        <v>32</v>
      </c>
      <c r="Z141" s="146">
        <f t="shared" ref="Z141:Z201" si="24">Y141/F141*100</f>
        <v>8.8888888888888893</v>
      </c>
      <c r="AA141" s="27">
        <v>0</v>
      </c>
      <c r="AB141" s="59">
        <v>3</v>
      </c>
      <c r="AC141" s="27">
        <v>0</v>
      </c>
      <c r="AD141" s="27">
        <v>0</v>
      </c>
      <c r="AE141" s="59">
        <v>22</v>
      </c>
      <c r="AF141" s="59">
        <v>7</v>
      </c>
      <c r="AG141"/>
      <c r="AH141"/>
    </row>
    <row r="142" spans="1:34" s="50" customFormat="1" ht="171" customHeight="1" x14ac:dyDescent="0.25">
      <c r="A142" s="159">
        <v>129</v>
      </c>
      <c r="B142" s="70" t="s">
        <v>296</v>
      </c>
      <c r="C142" s="27" t="s">
        <v>274</v>
      </c>
      <c r="D142" s="13">
        <v>36</v>
      </c>
      <c r="E142" s="28">
        <v>101</v>
      </c>
      <c r="F142" s="28">
        <v>155</v>
      </c>
      <c r="G142" s="13">
        <f t="shared" si="22"/>
        <v>4.3055555555555554</v>
      </c>
      <c r="H142" s="159">
        <f t="shared" ref="H142:H202" si="25">J142+K142+L142+M142+N142+O142</f>
        <v>7</v>
      </c>
      <c r="I142" s="12">
        <f t="shared" si="20"/>
        <v>6.9306930693069315</v>
      </c>
      <c r="J142" s="159">
        <v>0</v>
      </c>
      <c r="K142" s="59">
        <v>1</v>
      </c>
      <c r="L142" s="159">
        <v>0</v>
      </c>
      <c r="M142" s="159">
        <v>0</v>
      </c>
      <c r="N142" s="59">
        <v>4</v>
      </c>
      <c r="O142" s="59">
        <v>2</v>
      </c>
      <c r="P142" s="59">
        <f t="shared" ref="P142:P202" si="26">Q142+R142+S142+T142+U142</f>
        <v>7</v>
      </c>
      <c r="Q142" s="27">
        <v>1</v>
      </c>
      <c r="R142" s="27">
        <v>0</v>
      </c>
      <c r="S142" s="27">
        <v>0</v>
      </c>
      <c r="T142" s="27">
        <v>4</v>
      </c>
      <c r="U142" s="59">
        <v>2</v>
      </c>
      <c r="V142" s="28">
        <f t="shared" si="21"/>
        <v>100</v>
      </c>
      <c r="W142" s="117">
        <f t="shared" si="23"/>
        <v>18.600000000000001</v>
      </c>
      <c r="X142" s="27">
        <v>12</v>
      </c>
      <c r="Y142" s="27">
        <v>9</v>
      </c>
      <c r="Z142" s="146">
        <f t="shared" si="24"/>
        <v>5.806451612903226</v>
      </c>
      <c r="AA142" s="27">
        <v>0</v>
      </c>
      <c r="AB142" s="59">
        <v>1</v>
      </c>
      <c r="AC142" s="27">
        <v>0</v>
      </c>
      <c r="AD142" s="27">
        <v>0</v>
      </c>
      <c r="AE142" s="59">
        <v>6</v>
      </c>
      <c r="AF142" s="59">
        <v>2</v>
      </c>
      <c r="AG142"/>
      <c r="AH142"/>
    </row>
    <row r="143" spans="1:34" s="50" customFormat="1" ht="72" customHeight="1" x14ac:dyDescent="0.25">
      <c r="A143" s="159">
        <v>130</v>
      </c>
      <c r="B143" s="27" t="s">
        <v>123</v>
      </c>
      <c r="C143" s="27" t="s">
        <v>274</v>
      </c>
      <c r="D143" s="13">
        <v>9.7899999999999991</v>
      </c>
      <c r="E143" s="28">
        <v>62</v>
      </c>
      <c r="F143" s="28">
        <v>70</v>
      </c>
      <c r="G143" s="13">
        <f t="shared" si="22"/>
        <v>7.1501532175689482</v>
      </c>
      <c r="H143" s="159">
        <f t="shared" si="25"/>
        <v>6</v>
      </c>
      <c r="I143" s="12">
        <f t="shared" si="20"/>
        <v>9.67741935483871</v>
      </c>
      <c r="J143" s="159">
        <v>0</v>
      </c>
      <c r="K143" s="59">
        <v>0</v>
      </c>
      <c r="L143" s="159">
        <v>0</v>
      </c>
      <c r="M143" s="159">
        <v>0</v>
      </c>
      <c r="N143" s="59">
        <v>4</v>
      </c>
      <c r="O143" s="59">
        <v>2</v>
      </c>
      <c r="P143" s="59">
        <f t="shared" si="26"/>
        <v>6</v>
      </c>
      <c r="Q143" s="27">
        <v>0</v>
      </c>
      <c r="R143" s="27">
        <v>0</v>
      </c>
      <c r="S143" s="27">
        <v>0</v>
      </c>
      <c r="T143" s="27">
        <v>4</v>
      </c>
      <c r="U143" s="59">
        <v>2</v>
      </c>
      <c r="V143" s="28">
        <f t="shared" si="21"/>
        <v>100</v>
      </c>
      <c r="W143" s="117">
        <f t="shared" si="23"/>
        <v>10.5</v>
      </c>
      <c r="X143" s="27">
        <v>15</v>
      </c>
      <c r="Y143" s="27">
        <v>7</v>
      </c>
      <c r="Z143" s="146">
        <f t="shared" si="24"/>
        <v>10</v>
      </c>
      <c r="AA143" s="27">
        <v>0</v>
      </c>
      <c r="AB143" s="59">
        <v>1</v>
      </c>
      <c r="AC143" s="27">
        <v>0</v>
      </c>
      <c r="AD143" s="27">
        <v>0</v>
      </c>
      <c r="AE143" s="59">
        <v>4</v>
      </c>
      <c r="AF143" s="59">
        <v>2</v>
      </c>
      <c r="AG143"/>
      <c r="AH143"/>
    </row>
    <row r="144" spans="1:34" s="50" customFormat="1" ht="98.25" customHeight="1" x14ac:dyDescent="0.25">
      <c r="A144" s="159">
        <v>131</v>
      </c>
      <c r="B144" s="27" t="s">
        <v>55</v>
      </c>
      <c r="C144" s="159" t="s">
        <v>274</v>
      </c>
      <c r="D144" s="13">
        <v>16.3</v>
      </c>
      <c r="E144" s="28">
        <v>94</v>
      </c>
      <c r="F144" s="28">
        <v>92</v>
      </c>
      <c r="G144" s="13">
        <f t="shared" si="22"/>
        <v>5.6441717791411037</v>
      </c>
      <c r="H144" s="159">
        <f t="shared" si="25"/>
        <v>7</v>
      </c>
      <c r="I144" s="12">
        <f t="shared" si="20"/>
        <v>7.4468085106382977</v>
      </c>
      <c r="J144" s="159">
        <v>0</v>
      </c>
      <c r="K144" s="59">
        <v>1</v>
      </c>
      <c r="L144" s="159">
        <v>0</v>
      </c>
      <c r="M144" s="159">
        <v>0</v>
      </c>
      <c r="N144" s="59">
        <v>4</v>
      </c>
      <c r="O144" s="59">
        <v>2</v>
      </c>
      <c r="P144" s="59">
        <f t="shared" si="26"/>
        <v>0</v>
      </c>
      <c r="Q144" s="159">
        <v>0</v>
      </c>
      <c r="R144" s="159">
        <v>0</v>
      </c>
      <c r="S144" s="159">
        <v>0</v>
      </c>
      <c r="T144" s="159">
        <v>0</v>
      </c>
      <c r="U144" s="59">
        <v>0</v>
      </c>
      <c r="V144" s="28">
        <f t="shared" si="21"/>
        <v>0</v>
      </c>
      <c r="W144" s="117">
        <f t="shared" si="23"/>
        <v>11.040000000000001</v>
      </c>
      <c r="X144" s="27">
        <v>12</v>
      </c>
      <c r="Y144" s="159">
        <v>7</v>
      </c>
      <c r="Z144" s="146">
        <f t="shared" si="24"/>
        <v>7.608695652173914</v>
      </c>
      <c r="AA144" s="159">
        <v>0</v>
      </c>
      <c r="AB144" s="59">
        <v>1</v>
      </c>
      <c r="AC144" s="159">
        <v>0</v>
      </c>
      <c r="AD144" s="159">
        <v>0</v>
      </c>
      <c r="AE144" s="59">
        <v>4</v>
      </c>
      <c r="AF144" s="59">
        <v>2</v>
      </c>
      <c r="AG144"/>
      <c r="AH144"/>
    </row>
    <row r="145" spans="1:34" s="50" customFormat="1" ht="84.75" customHeight="1" x14ac:dyDescent="0.25">
      <c r="A145" s="159">
        <v>132</v>
      </c>
      <c r="B145" s="27" t="s">
        <v>146</v>
      </c>
      <c r="C145" s="27" t="s">
        <v>275</v>
      </c>
      <c r="D145" s="13">
        <v>12</v>
      </c>
      <c r="E145" s="28">
        <v>30</v>
      </c>
      <c r="F145" s="28">
        <v>36</v>
      </c>
      <c r="G145" s="13">
        <f t="shared" si="22"/>
        <v>3</v>
      </c>
      <c r="H145" s="159">
        <f t="shared" si="25"/>
        <v>2</v>
      </c>
      <c r="I145" s="12">
        <f t="shared" si="20"/>
        <v>6.666666666666667</v>
      </c>
      <c r="J145" s="159">
        <v>0</v>
      </c>
      <c r="K145" s="59">
        <v>0</v>
      </c>
      <c r="L145" s="159">
        <v>0</v>
      </c>
      <c r="M145" s="159">
        <v>0</v>
      </c>
      <c r="N145" s="59">
        <v>1</v>
      </c>
      <c r="O145" s="59">
        <v>1</v>
      </c>
      <c r="P145" s="59">
        <f t="shared" si="26"/>
        <v>0</v>
      </c>
      <c r="Q145" s="27">
        <v>0</v>
      </c>
      <c r="R145" s="27">
        <v>0</v>
      </c>
      <c r="S145" s="27">
        <v>0</v>
      </c>
      <c r="T145" s="27">
        <v>0</v>
      </c>
      <c r="U145" s="59">
        <v>0</v>
      </c>
      <c r="V145" s="28">
        <f t="shared" si="21"/>
        <v>0</v>
      </c>
      <c r="W145" s="117">
        <f t="shared" si="23"/>
        <v>2.88</v>
      </c>
      <c r="X145" s="27">
        <v>8</v>
      </c>
      <c r="Y145" s="27">
        <v>2</v>
      </c>
      <c r="Z145" s="146">
        <f t="shared" si="24"/>
        <v>5.5555555555555554</v>
      </c>
      <c r="AA145" s="27">
        <v>0</v>
      </c>
      <c r="AB145" s="59">
        <v>0</v>
      </c>
      <c r="AC145" s="27">
        <v>0</v>
      </c>
      <c r="AD145" s="27">
        <v>0</v>
      </c>
      <c r="AE145" s="59">
        <v>1</v>
      </c>
      <c r="AF145" s="59">
        <v>1</v>
      </c>
      <c r="AG145"/>
      <c r="AH145"/>
    </row>
    <row r="146" spans="1:34" s="50" customFormat="1" ht="114" customHeight="1" x14ac:dyDescent="0.25">
      <c r="A146" s="159">
        <v>133</v>
      </c>
      <c r="B146" s="27" t="s">
        <v>90</v>
      </c>
      <c r="C146" s="159" t="s">
        <v>275</v>
      </c>
      <c r="D146" s="13">
        <v>167</v>
      </c>
      <c r="E146" s="28">
        <v>510</v>
      </c>
      <c r="F146" s="28">
        <v>523</v>
      </c>
      <c r="G146" s="13">
        <f t="shared" si="22"/>
        <v>3.1317365269461077</v>
      </c>
      <c r="H146" s="159">
        <f t="shared" si="25"/>
        <v>35</v>
      </c>
      <c r="I146" s="12">
        <f t="shared" si="20"/>
        <v>6.8627450980392162</v>
      </c>
      <c r="J146" s="159">
        <v>0</v>
      </c>
      <c r="K146" s="59">
        <v>1</v>
      </c>
      <c r="L146" s="159">
        <v>0</v>
      </c>
      <c r="M146" s="159">
        <v>0</v>
      </c>
      <c r="N146" s="59">
        <v>27</v>
      </c>
      <c r="O146" s="59">
        <v>7</v>
      </c>
      <c r="P146" s="59">
        <f t="shared" si="26"/>
        <v>35</v>
      </c>
      <c r="Q146" s="159">
        <v>1</v>
      </c>
      <c r="R146" s="159">
        <v>0</v>
      </c>
      <c r="S146" s="159">
        <v>0</v>
      </c>
      <c r="T146" s="159">
        <v>27</v>
      </c>
      <c r="U146" s="59">
        <v>7</v>
      </c>
      <c r="V146" s="28">
        <f t="shared" si="21"/>
        <v>100</v>
      </c>
      <c r="W146" s="117">
        <f t="shared" si="23"/>
        <v>62.760000000000005</v>
      </c>
      <c r="X146" s="27">
        <v>12</v>
      </c>
      <c r="Y146" s="159">
        <v>47</v>
      </c>
      <c r="Z146" s="146">
        <f t="shared" si="24"/>
        <v>8.9866156787762907</v>
      </c>
      <c r="AA146" s="159">
        <v>0</v>
      </c>
      <c r="AB146" s="59">
        <v>1</v>
      </c>
      <c r="AC146" s="159">
        <v>0</v>
      </c>
      <c r="AD146" s="159">
        <v>0</v>
      </c>
      <c r="AE146" s="59">
        <v>36</v>
      </c>
      <c r="AF146" s="59">
        <v>10</v>
      </c>
      <c r="AG146"/>
      <c r="AH146"/>
    </row>
    <row r="147" spans="1:34" s="50" customFormat="1" ht="114" customHeight="1" x14ac:dyDescent="0.25">
      <c r="A147" s="159">
        <v>134</v>
      </c>
      <c r="B147" s="27" t="s">
        <v>229</v>
      </c>
      <c r="C147" s="27" t="s">
        <v>275</v>
      </c>
      <c r="D147" s="13">
        <v>95.71</v>
      </c>
      <c r="E147" s="28">
        <v>299</v>
      </c>
      <c r="F147" s="28">
        <v>303</v>
      </c>
      <c r="G147" s="13">
        <f t="shared" si="22"/>
        <v>3.1658133946296103</v>
      </c>
      <c r="H147" s="159">
        <f t="shared" si="25"/>
        <v>14</v>
      </c>
      <c r="I147" s="12">
        <f t="shared" si="20"/>
        <v>4.6822742474916383</v>
      </c>
      <c r="J147" s="159">
        <v>0</v>
      </c>
      <c r="K147" s="59">
        <v>1</v>
      </c>
      <c r="L147" s="159">
        <v>0</v>
      </c>
      <c r="M147" s="159">
        <v>0</v>
      </c>
      <c r="N147" s="59">
        <v>10</v>
      </c>
      <c r="O147" s="59">
        <v>3</v>
      </c>
      <c r="P147" s="59">
        <f t="shared" si="26"/>
        <v>12</v>
      </c>
      <c r="Q147" s="27">
        <v>1</v>
      </c>
      <c r="R147" s="27">
        <v>0</v>
      </c>
      <c r="S147" s="27">
        <v>0</v>
      </c>
      <c r="T147" s="27">
        <v>9</v>
      </c>
      <c r="U147" s="59">
        <v>2</v>
      </c>
      <c r="V147" s="28">
        <f t="shared" si="21"/>
        <v>85.714285714285708</v>
      </c>
      <c r="W147" s="117">
        <f t="shared" si="23"/>
        <v>36.36</v>
      </c>
      <c r="X147" s="27">
        <v>12</v>
      </c>
      <c r="Y147" s="27">
        <v>15</v>
      </c>
      <c r="Z147" s="146">
        <f t="shared" si="24"/>
        <v>4.9504950495049505</v>
      </c>
      <c r="AA147" s="27">
        <v>0</v>
      </c>
      <c r="AB147" s="59">
        <v>1</v>
      </c>
      <c r="AC147" s="27">
        <v>0</v>
      </c>
      <c r="AD147" s="27">
        <v>0</v>
      </c>
      <c r="AE147" s="59">
        <v>11</v>
      </c>
      <c r="AF147" s="59">
        <v>3</v>
      </c>
      <c r="AG147"/>
      <c r="AH147"/>
    </row>
    <row r="148" spans="1:34" s="50" customFormat="1" ht="114" customHeight="1" x14ac:dyDescent="0.25">
      <c r="A148" s="159">
        <v>135</v>
      </c>
      <c r="B148" s="27" t="s">
        <v>192</v>
      </c>
      <c r="C148" s="159" t="s">
        <v>276</v>
      </c>
      <c r="D148" s="13">
        <v>16.55</v>
      </c>
      <c r="E148" s="28">
        <v>122</v>
      </c>
      <c r="F148" s="28">
        <v>145</v>
      </c>
      <c r="G148" s="13">
        <f t="shared" si="22"/>
        <v>8.761329305135952</v>
      </c>
      <c r="H148" s="159">
        <f t="shared" si="25"/>
        <v>7</v>
      </c>
      <c r="I148" s="12">
        <f t="shared" si="20"/>
        <v>5.7377049180327866</v>
      </c>
      <c r="J148" s="159">
        <v>0</v>
      </c>
      <c r="K148" s="59">
        <v>1</v>
      </c>
      <c r="L148" s="159">
        <v>0</v>
      </c>
      <c r="M148" s="159">
        <v>0</v>
      </c>
      <c r="N148" s="59">
        <v>4</v>
      </c>
      <c r="O148" s="59">
        <v>2</v>
      </c>
      <c r="P148" s="59">
        <f t="shared" si="26"/>
        <v>6</v>
      </c>
      <c r="Q148" s="159">
        <v>0</v>
      </c>
      <c r="R148" s="159">
        <v>0</v>
      </c>
      <c r="S148" s="159">
        <v>0</v>
      </c>
      <c r="T148" s="159">
        <v>4</v>
      </c>
      <c r="U148" s="59">
        <v>2</v>
      </c>
      <c r="V148" s="28">
        <f t="shared" ref="V148:V154" si="27">P148/H148*100</f>
        <v>85.714285714285708</v>
      </c>
      <c r="W148" s="117">
        <f t="shared" si="23"/>
        <v>21.75</v>
      </c>
      <c r="X148" s="27">
        <v>15</v>
      </c>
      <c r="Y148" s="159">
        <v>9</v>
      </c>
      <c r="Z148" s="146">
        <f t="shared" si="24"/>
        <v>6.2068965517241379</v>
      </c>
      <c r="AA148" s="159">
        <v>0</v>
      </c>
      <c r="AB148" s="59">
        <v>1</v>
      </c>
      <c r="AC148" s="159">
        <v>0</v>
      </c>
      <c r="AD148" s="159">
        <v>0</v>
      </c>
      <c r="AE148" s="59">
        <v>6</v>
      </c>
      <c r="AF148" s="59">
        <v>2</v>
      </c>
      <c r="AG148"/>
      <c r="AH148"/>
    </row>
    <row r="149" spans="1:34" s="50" customFormat="1" ht="129.75" customHeight="1" x14ac:dyDescent="0.25">
      <c r="A149" s="159">
        <v>136</v>
      </c>
      <c r="B149" s="27" t="s">
        <v>301</v>
      </c>
      <c r="C149" s="27" t="s">
        <v>276</v>
      </c>
      <c r="D149" s="13">
        <v>23.3</v>
      </c>
      <c r="E149" s="28">
        <v>131</v>
      </c>
      <c r="F149" s="28">
        <v>124</v>
      </c>
      <c r="G149" s="13">
        <f t="shared" si="22"/>
        <v>5.3218884120171674</v>
      </c>
      <c r="H149" s="159">
        <f t="shared" si="25"/>
        <v>7</v>
      </c>
      <c r="I149" s="12">
        <f t="shared" si="20"/>
        <v>5.343511450381679</v>
      </c>
      <c r="J149" s="159">
        <v>0</v>
      </c>
      <c r="K149" s="59">
        <v>1</v>
      </c>
      <c r="L149" s="159">
        <v>0</v>
      </c>
      <c r="M149" s="159">
        <v>0</v>
      </c>
      <c r="N149" s="59">
        <v>4</v>
      </c>
      <c r="O149" s="59">
        <v>2</v>
      </c>
      <c r="P149" s="59">
        <f t="shared" si="26"/>
        <v>7</v>
      </c>
      <c r="Q149" s="27">
        <v>1</v>
      </c>
      <c r="R149" s="27">
        <v>0</v>
      </c>
      <c r="S149" s="27">
        <v>0</v>
      </c>
      <c r="T149" s="27">
        <v>4</v>
      </c>
      <c r="U149" s="59">
        <v>2</v>
      </c>
      <c r="V149" s="28">
        <f t="shared" si="27"/>
        <v>100</v>
      </c>
      <c r="W149" s="117">
        <f t="shared" si="23"/>
        <v>14.879999999999999</v>
      </c>
      <c r="X149" s="27">
        <v>12</v>
      </c>
      <c r="Y149" s="27">
        <v>7</v>
      </c>
      <c r="Z149" s="146">
        <f t="shared" si="24"/>
        <v>5.6451612903225801</v>
      </c>
      <c r="AA149" s="27">
        <v>0</v>
      </c>
      <c r="AB149" s="59">
        <v>1</v>
      </c>
      <c r="AC149" s="27">
        <v>0</v>
      </c>
      <c r="AD149" s="27">
        <v>0</v>
      </c>
      <c r="AE149" s="59">
        <v>4</v>
      </c>
      <c r="AF149" s="59">
        <v>2</v>
      </c>
      <c r="AG149"/>
      <c r="AH149"/>
    </row>
    <row r="150" spans="1:34" s="50" customFormat="1" ht="114" customHeight="1" x14ac:dyDescent="0.25">
      <c r="A150" s="159">
        <v>137</v>
      </c>
      <c r="B150" s="27" t="s">
        <v>229</v>
      </c>
      <c r="C150" s="27" t="s">
        <v>276</v>
      </c>
      <c r="D150" s="13">
        <v>10.210000000000001</v>
      </c>
      <c r="E150" s="28">
        <v>45</v>
      </c>
      <c r="F150" s="28">
        <v>46</v>
      </c>
      <c r="G150" s="13">
        <f t="shared" si="22"/>
        <v>4.5053868756121442</v>
      </c>
      <c r="H150" s="159">
        <f t="shared" si="25"/>
        <v>2</v>
      </c>
      <c r="I150" s="12">
        <f t="shared" si="20"/>
        <v>4.4444444444444446</v>
      </c>
      <c r="J150" s="159">
        <v>0</v>
      </c>
      <c r="K150" s="59">
        <v>0</v>
      </c>
      <c r="L150" s="159">
        <v>0</v>
      </c>
      <c r="M150" s="159">
        <v>0</v>
      </c>
      <c r="N150" s="59">
        <v>1</v>
      </c>
      <c r="O150" s="59">
        <v>1</v>
      </c>
      <c r="P150" s="59">
        <f t="shared" si="26"/>
        <v>1</v>
      </c>
      <c r="Q150" s="27">
        <v>0</v>
      </c>
      <c r="R150" s="27">
        <v>0</v>
      </c>
      <c r="S150" s="27">
        <v>0</v>
      </c>
      <c r="T150" s="27">
        <v>1</v>
      </c>
      <c r="U150" s="59">
        <v>0</v>
      </c>
      <c r="V150" s="28">
        <f t="shared" si="27"/>
        <v>50</v>
      </c>
      <c r="W150" s="117">
        <f t="shared" si="23"/>
        <v>5.5200000000000005</v>
      </c>
      <c r="X150" s="27">
        <v>12</v>
      </c>
      <c r="Y150" s="27">
        <v>2</v>
      </c>
      <c r="Z150" s="146">
        <f t="shared" si="24"/>
        <v>4.3478260869565215</v>
      </c>
      <c r="AA150" s="27">
        <v>0</v>
      </c>
      <c r="AB150" s="59">
        <v>0</v>
      </c>
      <c r="AC150" s="27">
        <v>0</v>
      </c>
      <c r="AD150" s="27">
        <v>0</v>
      </c>
      <c r="AE150" s="59">
        <v>1</v>
      </c>
      <c r="AF150" s="59">
        <v>1</v>
      </c>
      <c r="AG150"/>
      <c r="AH150"/>
    </row>
    <row r="151" spans="1:34" s="50" customFormat="1" ht="114" customHeight="1" x14ac:dyDescent="0.25">
      <c r="A151" s="159">
        <v>138</v>
      </c>
      <c r="B151" s="159" t="s">
        <v>193</v>
      </c>
      <c r="C151" s="159" t="s">
        <v>276</v>
      </c>
      <c r="D151" s="13">
        <v>50</v>
      </c>
      <c r="E151" s="28">
        <v>242</v>
      </c>
      <c r="F151" s="28">
        <v>285</v>
      </c>
      <c r="G151" s="13">
        <f t="shared" si="22"/>
        <v>5.7</v>
      </c>
      <c r="H151" s="159">
        <f t="shared" si="25"/>
        <v>17</v>
      </c>
      <c r="I151" s="12">
        <f t="shared" si="20"/>
        <v>7.0247933884297522</v>
      </c>
      <c r="J151" s="159">
        <v>0</v>
      </c>
      <c r="K151" s="59">
        <v>1</v>
      </c>
      <c r="L151" s="159">
        <v>0</v>
      </c>
      <c r="M151" s="159">
        <v>0</v>
      </c>
      <c r="N151" s="59">
        <v>12</v>
      </c>
      <c r="O151" s="59">
        <v>4</v>
      </c>
      <c r="P151" s="59">
        <f t="shared" si="26"/>
        <v>0</v>
      </c>
      <c r="Q151" s="27">
        <v>0</v>
      </c>
      <c r="R151" s="27">
        <v>0</v>
      </c>
      <c r="S151" s="27">
        <v>0</v>
      </c>
      <c r="T151" s="27">
        <v>0</v>
      </c>
      <c r="U151" s="59">
        <v>0</v>
      </c>
      <c r="V151" s="28">
        <f t="shared" si="27"/>
        <v>0</v>
      </c>
      <c r="W151" s="117">
        <f t="shared" si="23"/>
        <v>34.200000000000003</v>
      </c>
      <c r="X151" s="27">
        <v>12</v>
      </c>
      <c r="Y151" s="27">
        <v>28</v>
      </c>
      <c r="Z151" s="146">
        <f t="shared" si="24"/>
        <v>9.8245614035087723</v>
      </c>
      <c r="AA151" s="27">
        <v>0</v>
      </c>
      <c r="AB151" s="59">
        <v>2</v>
      </c>
      <c r="AC151" s="27">
        <v>0</v>
      </c>
      <c r="AD151" s="27">
        <v>0</v>
      </c>
      <c r="AE151" s="59">
        <v>20</v>
      </c>
      <c r="AF151" s="59">
        <v>6</v>
      </c>
      <c r="AG151"/>
      <c r="AH151"/>
    </row>
    <row r="152" spans="1:34" s="50" customFormat="1" ht="114" customHeight="1" x14ac:dyDescent="0.25">
      <c r="A152" s="159">
        <v>139</v>
      </c>
      <c r="B152" s="159" t="s">
        <v>191</v>
      </c>
      <c r="C152" s="27" t="s">
        <v>276</v>
      </c>
      <c r="D152" s="13">
        <v>9.51</v>
      </c>
      <c r="E152" s="28">
        <v>65</v>
      </c>
      <c r="F152" s="28">
        <v>64</v>
      </c>
      <c r="G152" s="13">
        <f t="shared" si="22"/>
        <v>6.7297581493165088</v>
      </c>
      <c r="H152" s="159">
        <f t="shared" si="25"/>
        <v>7</v>
      </c>
      <c r="I152" s="12">
        <f t="shared" si="20"/>
        <v>10.76923076923077</v>
      </c>
      <c r="J152" s="159">
        <v>0</v>
      </c>
      <c r="K152" s="59">
        <v>1</v>
      </c>
      <c r="L152" s="159">
        <v>0</v>
      </c>
      <c r="M152" s="159">
        <v>0</v>
      </c>
      <c r="N152" s="59">
        <v>4</v>
      </c>
      <c r="O152" s="59">
        <v>2</v>
      </c>
      <c r="P152" s="59">
        <f t="shared" si="26"/>
        <v>7</v>
      </c>
      <c r="Q152" s="27">
        <v>1</v>
      </c>
      <c r="R152" s="27">
        <v>0</v>
      </c>
      <c r="S152" s="27">
        <v>0</v>
      </c>
      <c r="T152" s="27">
        <v>4</v>
      </c>
      <c r="U152" s="59">
        <v>2</v>
      </c>
      <c r="V152" s="28">
        <f t="shared" si="27"/>
        <v>100</v>
      </c>
      <c r="W152" s="117">
        <f t="shared" si="23"/>
        <v>9.6</v>
      </c>
      <c r="X152" s="27">
        <v>15</v>
      </c>
      <c r="Y152" s="27">
        <v>8</v>
      </c>
      <c r="Z152" s="146">
        <f t="shared" si="24"/>
        <v>12.5</v>
      </c>
      <c r="AA152" s="27">
        <v>0</v>
      </c>
      <c r="AB152" s="59">
        <v>1</v>
      </c>
      <c r="AC152" s="27">
        <v>0</v>
      </c>
      <c r="AD152" s="27">
        <v>0</v>
      </c>
      <c r="AE152" s="59">
        <v>5</v>
      </c>
      <c r="AF152" s="59">
        <v>2</v>
      </c>
      <c r="AG152"/>
      <c r="AH152"/>
    </row>
    <row r="153" spans="1:34" s="50" customFormat="1" ht="114" customHeight="1" x14ac:dyDescent="0.25">
      <c r="A153" s="159">
        <v>140</v>
      </c>
      <c r="B153" s="159" t="s">
        <v>205</v>
      </c>
      <c r="C153" s="159" t="s">
        <v>93</v>
      </c>
      <c r="D153" s="13">
        <v>18.89</v>
      </c>
      <c r="E153" s="28">
        <v>68</v>
      </c>
      <c r="F153" s="28">
        <v>36</v>
      </c>
      <c r="G153" s="13">
        <f t="shared" si="22"/>
        <v>1.9057702488088935</v>
      </c>
      <c r="H153" s="159">
        <f t="shared" si="25"/>
        <v>4</v>
      </c>
      <c r="I153" s="12">
        <f t="shared" si="20"/>
        <v>5.8823529411764701</v>
      </c>
      <c r="J153" s="159">
        <v>0</v>
      </c>
      <c r="K153" s="59">
        <v>0</v>
      </c>
      <c r="L153" s="159">
        <v>0</v>
      </c>
      <c r="M153" s="159">
        <v>0</v>
      </c>
      <c r="N153" s="59">
        <v>3</v>
      </c>
      <c r="O153" s="59">
        <v>1</v>
      </c>
      <c r="P153" s="59">
        <f t="shared" si="26"/>
        <v>4</v>
      </c>
      <c r="Q153" s="159">
        <v>0</v>
      </c>
      <c r="R153" s="159">
        <v>0</v>
      </c>
      <c r="S153" s="159">
        <v>0</v>
      </c>
      <c r="T153" s="159">
        <v>3</v>
      </c>
      <c r="U153" s="59">
        <v>1</v>
      </c>
      <c r="V153" s="28">
        <f t="shared" si="27"/>
        <v>100</v>
      </c>
      <c r="W153" s="117">
        <f t="shared" si="23"/>
        <v>2.88</v>
      </c>
      <c r="X153" s="27">
        <v>8</v>
      </c>
      <c r="Y153" s="159">
        <v>2</v>
      </c>
      <c r="Z153" s="146">
        <f t="shared" si="24"/>
        <v>5.5555555555555554</v>
      </c>
      <c r="AA153" s="159">
        <v>0</v>
      </c>
      <c r="AB153" s="59">
        <v>0</v>
      </c>
      <c r="AC153" s="159">
        <v>0</v>
      </c>
      <c r="AD153" s="159">
        <v>0</v>
      </c>
      <c r="AE153" s="59">
        <v>1</v>
      </c>
      <c r="AF153" s="59">
        <v>1</v>
      </c>
      <c r="AG153"/>
      <c r="AH153"/>
    </row>
    <row r="154" spans="1:34" s="50" customFormat="1" ht="114" customHeight="1" x14ac:dyDescent="0.25">
      <c r="A154" s="159">
        <v>141</v>
      </c>
      <c r="B154" s="27" t="s">
        <v>92</v>
      </c>
      <c r="C154" s="159" t="s">
        <v>93</v>
      </c>
      <c r="D154" s="13">
        <v>4.83</v>
      </c>
      <c r="E154" s="28">
        <v>37</v>
      </c>
      <c r="F154" s="28">
        <v>39</v>
      </c>
      <c r="G154" s="13">
        <f t="shared" si="22"/>
        <v>8.0745341614906838</v>
      </c>
      <c r="H154" s="159">
        <f t="shared" si="25"/>
        <v>3</v>
      </c>
      <c r="I154" s="12">
        <f t="shared" si="20"/>
        <v>8.1081081081081088</v>
      </c>
      <c r="J154" s="159">
        <v>0</v>
      </c>
      <c r="K154" s="59">
        <v>0</v>
      </c>
      <c r="L154" s="159">
        <v>0</v>
      </c>
      <c r="M154" s="159">
        <v>0</v>
      </c>
      <c r="N154" s="59">
        <v>2</v>
      </c>
      <c r="O154" s="59">
        <v>1</v>
      </c>
      <c r="P154" s="59">
        <f t="shared" si="26"/>
        <v>1</v>
      </c>
      <c r="Q154" s="159">
        <v>0</v>
      </c>
      <c r="R154" s="159">
        <v>0</v>
      </c>
      <c r="S154" s="159">
        <v>0</v>
      </c>
      <c r="T154" s="159">
        <v>0</v>
      </c>
      <c r="U154" s="59">
        <v>1</v>
      </c>
      <c r="V154" s="28">
        <f t="shared" si="27"/>
        <v>33.333333333333329</v>
      </c>
      <c r="W154" s="117">
        <f t="shared" si="23"/>
        <v>5.8500000000000005</v>
      </c>
      <c r="X154" s="27">
        <v>15</v>
      </c>
      <c r="Y154" s="159">
        <v>4</v>
      </c>
      <c r="Z154" s="146">
        <f t="shared" si="24"/>
        <v>10.256410256410255</v>
      </c>
      <c r="AA154" s="159">
        <v>0</v>
      </c>
      <c r="AB154" s="59">
        <v>0</v>
      </c>
      <c r="AC154" s="159">
        <v>0</v>
      </c>
      <c r="AD154" s="159">
        <v>0</v>
      </c>
      <c r="AE154" s="59">
        <v>3</v>
      </c>
      <c r="AF154" s="59">
        <v>1</v>
      </c>
      <c r="AG154"/>
      <c r="AH154"/>
    </row>
    <row r="155" spans="1:34" s="50" customFormat="1" ht="114" customHeight="1" x14ac:dyDescent="0.25">
      <c r="A155" s="159">
        <v>142</v>
      </c>
      <c r="B155" s="70" t="s">
        <v>240</v>
      </c>
      <c r="C155" s="159" t="s">
        <v>93</v>
      </c>
      <c r="D155" s="203">
        <v>3.88</v>
      </c>
      <c r="E155" s="28">
        <v>19</v>
      </c>
      <c r="F155" s="28">
        <v>19</v>
      </c>
      <c r="G155" s="13">
        <f t="shared" si="22"/>
        <v>4.8969072164948457</v>
      </c>
      <c r="H155" s="159">
        <f t="shared" si="25"/>
        <v>0</v>
      </c>
      <c r="I155" s="12">
        <f t="shared" si="20"/>
        <v>0</v>
      </c>
      <c r="J155" s="159">
        <v>0</v>
      </c>
      <c r="K155" s="59">
        <v>0</v>
      </c>
      <c r="L155" s="159">
        <v>0</v>
      </c>
      <c r="M155" s="159">
        <v>0</v>
      </c>
      <c r="N155" s="59">
        <v>0</v>
      </c>
      <c r="O155" s="59">
        <v>0</v>
      </c>
      <c r="P155" s="59">
        <f t="shared" si="26"/>
        <v>0</v>
      </c>
      <c r="Q155" s="159">
        <v>0</v>
      </c>
      <c r="R155" s="159">
        <v>0</v>
      </c>
      <c r="S155" s="159">
        <v>0</v>
      </c>
      <c r="T155" s="159">
        <v>0</v>
      </c>
      <c r="U155" s="59">
        <v>0</v>
      </c>
      <c r="V155" s="28">
        <v>0</v>
      </c>
      <c r="W155" s="117">
        <f t="shared" si="23"/>
        <v>2.2800000000000002</v>
      </c>
      <c r="X155" s="27">
        <v>12</v>
      </c>
      <c r="Y155" s="159">
        <v>0</v>
      </c>
      <c r="Z155" s="146">
        <f t="shared" si="24"/>
        <v>0</v>
      </c>
      <c r="AA155" s="159">
        <v>0</v>
      </c>
      <c r="AB155" s="59">
        <v>0</v>
      </c>
      <c r="AC155" s="159">
        <v>0</v>
      </c>
      <c r="AD155" s="159">
        <v>0</v>
      </c>
      <c r="AE155" s="59">
        <v>0</v>
      </c>
      <c r="AF155" s="59">
        <v>0</v>
      </c>
      <c r="AG155"/>
      <c r="AH155"/>
    </row>
    <row r="156" spans="1:34" s="50" customFormat="1" ht="114" customHeight="1" x14ac:dyDescent="0.25">
      <c r="A156" s="159">
        <v>143</v>
      </c>
      <c r="B156" s="70" t="s">
        <v>240</v>
      </c>
      <c r="C156" s="27" t="s">
        <v>93</v>
      </c>
      <c r="D156" s="203">
        <v>8.56</v>
      </c>
      <c r="E156" s="28">
        <v>39</v>
      </c>
      <c r="F156" s="28">
        <v>40</v>
      </c>
      <c r="G156" s="13">
        <f t="shared" si="22"/>
        <v>4.6728971962616823</v>
      </c>
      <c r="H156" s="159">
        <f t="shared" si="25"/>
        <v>4</v>
      </c>
      <c r="I156" s="12">
        <f t="shared" si="20"/>
        <v>10.256410256410255</v>
      </c>
      <c r="J156" s="159">
        <v>0</v>
      </c>
      <c r="K156" s="59">
        <v>0</v>
      </c>
      <c r="L156" s="159">
        <v>0</v>
      </c>
      <c r="M156" s="159">
        <v>0</v>
      </c>
      <c r="N156" s="59">
        <v>3</v>
      </c>
      <c r="O156" s="59">
        <v>1</v>
      </c>
      <c r="P156" s="59">
        <f t="shared" si="26"/>
        <v>4</v>
      </c>
      <c r="Q156" s="27">
        <v>0</v>
      </c>
      <c r="R156" s="27">
        <v>0</v>
      </c>
      <c r="S156" s="27">
        <v>0</v>
      </c>
      <c r="T156" s="27">
        <v>3</v>
      </c>
      <c r="U156" s="59">
        <v>1</v>
      </c>
      <c r="V156" s="28">
        <f t="shared" ref="V156:V178" si="28">P156/H156*100</f>
        <v>100</v>
      </c>
      <c r="W156" s="117">
        <f t="shared" si="23"/>
        <v>4.8000000000000007</v>
      </c>
      <c r="X156" s="27">
        <v>12</v>
      </c>
      <c r="Y156" s="27">
        <v>4</v>
      </c>
      <c r="Z156" s="146">
        <f t="shared" si="24"/>
        <v>10</v>
      </c>
      <c r="AA156" s="27">
        <v>0</v>
      </c>
      <c r="AB156" s="59">
        <v>0</v>
      </c>
      <c r="AC156" s="27">
        <v>0</v>
      </c>
      <c r="AD156" s="27">
        <v>0</v>
      </c>
      <c r="AE156" s="59">
        <v>3</v>
      </c>
      <c r="AF156" s="59">
        <v>1</v>
      </c>
      <c r="AG156"/>
      <c r="AH156"/>
    </row>
    <row r="157" spans="1:34" s="50" customFormat="1" ht="114" customHeight="1" x14ac:dyDescent="0.25">
      <c r="A157" s="159">
        <v>144</v>
      </c>
      <c r="B157" s="27" t="s">
        <v>229</v>
      </c>
      <c r="C157" s="159" t="s">
        <v>93</v>
      </c>
      <c r="D157" s="13">
        <v>19.93</v>
      </c>
      <c r="E157" s="28">
        <v>77</v>
      </c>
      <c r="F157" s="28">
        <v>82</v>
      </c>
      <c r="G157" s="13">
        <f t="shared" si="22"/>
        <v>4.1144004014049171</v>
      </c>
      <c r="H157" s="159">
        <f t="shared" si="25"/>
        <v>4</v>
      </c>
      <c r="I157" s="12">
        <f t="shared" si="20"/>
        <v>5.1948051948051948</v>
      </c>
      <c r="J157" s="159">
        <v>0</v>
      </c>
      <c r="K157" s="59">
        <v>0</v>
      </c>
      <c r="L157" s="159">
        <v>0</v>
      </c>
      <c r="M157" s="159">
        <v>0</v>
      </c>
      <c r="N157" s="59">
        <v>3</v>
      </c>
      <c r="O157" s="59">
        <v>1</v>
      </c>
      <c r="P157" s="59">
        <f t="shared" si="26"/>
        <v>4</v>
      </c>
      <c r="Q157" s="159">
        <v>0</v>
      </c>
      <c r="R157" s="159">
        <v>0</v>
      </c>
      <c r="S157" s="159">
        <v>0</v>
      </c>
      <c r="T157" s="159">
        <v>3</v>
      </c>
      <c r="U157" s="59">
        <v>1</v>
      </c>
      <c r="V157" s="28">
        <f t="shared" si="28"/>
        <v>100</v>
      </c>
      <c r="W157" s="117">
        <f t="shared" si="23"/>
        <v>9.84</v>
      </c>
      <c r="X157" s="27">
        <v>12</v>
      </c>
      <c r="Y157" s="159">
        <v>4</v>
      </c>
      <c r="Z157" s="146">
        <f t="shared" si="24"/>
        <v>4.8780487804878048</v>
      </c>
      <c r="AA157" s="159">
        <v>0</v>
      </c>
      <c r="AB157" s="59">
        <v>0</v>
      </c>
      <c r="AC157" s="159">
        <v>0</v>
      </c>
      <c r="AD157" s="159">
        <v>0</v>
      </c>
      <c r="AE157" s="59">
        <v>3</v>
      </c>
      <c r="AF157" s="59">
        <v>1</v>
      </c>
      <c r="AG157"/>
      <c r="AH157"/>
    </row>
    <row r="158" spans="1:34" s="50" customFormat="1" ht="114" customHeight="1" x14ac:dyDescent="0.25">
      <c r="A158" s="159">
        <v>145</v>
      </c>
      <c r="B158" s="27" t="s">
        <v>184</v>
      </c>
      <c r="C158" s="27" t="s">
        <v>93</v>
      </c>
      <c r="D158" s="13">
        <v>95.5</v>
      </c>
      <c r="E158" s="28">
        <v>273</v>
      </c>
      <c r="F158" s="28">
        <v>305</v>
      </c>
      <c r="G158" s="13">
        <f t="shared" si="22"/>
        <v>3.1937172774869111</v>
      </c>
      <c r="H158" s="159">
        <f t="shared" si="25"/>
        <v>18</v>
      </c>
      <c r="I158" s="12">
        <f t="shared" ref="I158:I187" si="29">H158/E158*100</f>
        <v>6.593406593406594</v>
      </c>
      <c r="J158" s="159">
        <v>0</v>
      </c>
      <c r="K158" s="59">
        <v>2</v>
      </c>
      <c r="L158" s="159">
        <v>0</v>
      </c>
      <c r="M158" s="159">
        <v>0</v>
      </c>
      <c r="N158" s="59">
        <v>12</v>
      </c>
      <c r="O158" s="59">
        <v>4</v>
      </c>
      <c r="P158" s="59">
        <f t="shared" si="26"/>
        <v>17</v>
      </c>
      <c r="Q158" s="27">
        <v>2</v>
      </c>
      <c r="R158" s="27">
        <v>0</v>
      </c>
      <c r="S158" s="27">
        <v>0</v>
      </c>
      <c r="T158" s="27">
        <v>12</v>
      </c>
      <c r="U158" s="59">
        <v>3</v>
      </c>
      <c r="V158" s="28">
        <f t="shared" si="28"/>
        <v>94.444444444444443</v>
      </c>
      <c r="W158" s="117">
        <f t="shared" si="23"/>
        <v>36.599999999999994</v>
      </c>
      <c r="X158" s="27">
        <v>12</v>
      </c>
      <c r="Y158" s="27">
        <v>27</v>
      </c>
      <c r="Z158" s="146">
        <f t="shared" si="24"/>
        <v>8.8524590163934427</v>
      </c>
      <c r="AA158" s="27">
        <v>0</v>
      </c>
      <c r="AB158" s="59">
        <v>4</v>
      </c>
      <c r="AC158" s="27">
        <v>0</v>
      </c>
      <c r="AD158" s="27">
        <v>0</v>
      </c>
      <c r="AE158" s="59">
        <v>17</v>
      </c>
      <c r="AF158" s="59">
        <v>6</v>
      </c>
      <c r="AG158"/>
      <c r="AH158"/>
    </row>
    <row r="159" spans="1:34" s="90" customFormat="1" ht="114" customHeight="1" x14ac:dyDescent="0.25">
      <c r="A159" s="159">
        <v>146</v>
      </c>
      <c r="B159" s="159" t="s">
        <v>186</v>
      </c>
      <c r="C159" s="159" t="s">
        <v>93</v>
      </c>
      <c r="D159" s="13">
        <v>12.5</v>
      </c>
      <c r="E159" s="28">
        <v>45</v>
      </c>
      <c r="F159" s="28">
        <v>45</v>
      </c>
      <c r="G159" s="13">
        <f t="shared" si="22"/>
        <v>3.6</v>
      </c>
      <c r="H159" s="159">
        <f t="shared" si="25"/>
        <v>3</v>
      </c>
      <c r="I159" s="12">
        <f t="shared" si="29"/>
        <v>6.666666666666667</v>
      </c>
      <c r="J159" s="159">
        <v>0</v>
      </c>
      <c r="K159" s="59">
        <v>0</v>
      </c>
      <c r="L159" s="159">
        <v>0</v>
      </c>
      <c r="M159" s="159">
        <v>0</v>
      </c>
      <c r="N159" s="59">
        <v>2</v>
      </c>
      <c r="O159" s="59">
        <v>1</v>
      </c>
      <c r="P159" s="59">
        <f t="shared" si="26"/>
        <v>1</v>
      </c>
      <c r="Q159" s="159">
        <v>0</v>
      </c>
      <c r="R159" s="159">
        <v>0</v>
      </c>
      <c r="S159" s="159">
        <v>0</v>
      </c>
      <c r="T159" s="159">
        <v>1</v>
      </c>
      <c r="U159" s="59">
        <v>0</v>
      </c>
      <c r="V159" s="28">
        <f t="shared" si="28"/>
        <v>33.333333333333329</v>
      </c>
      <c r="W159" s="117">
        <f t="shared" si="23"/>
        <v>5.4</v>
      </c>
      <c r="X159" s="27">
        <v>12</v>
      </c>
      <c r="Y159" s="159">
        <v>3</v>
      </c>
      <c r="Z159" s="146">
        <f t="shared" si="24"/>
        <v>6.666666666666667</v>
      </c>
      <c r="AA159" s="159">
        <v>0</v>
      </c>
      <c r="AB159" s="59">
        <v>0</v>
      </c>
      <c r="AC159" s="159">
        <v>0</v>
      </c>
      <c r="AD159" s="159">
        <v>0</v>
      </c>
      <c r="AE159" s="59">
        <v>2</v>
      </c>
      <c r="AF159" s="59">
        <v>1</v>
      </c>
      <c r="AG159"/>
      <c r="AH159"/>
    </row>
    <row r="160" spans="1:34" s="50" customFormat="1" ht="114" customHeight="1" x14ac:dyDescent="0.25">
      <c r="A160" s="159">
        <v>147</v>
      </c>
      <c r="B160" s="159" t="s">
        <v>206</v>
      </c>
      <c r="C160" s="27" t="s">
        <v>93</v>
      </c>
      <c r="D160" s="13">
        <v>13.06</v>
      </c>
      <c r="E160" s="28">
        <v>49</v>
      </c>
      <c r="F160" s="28">
        <v>59</v>
      </c>
      <c r="G160" s="13">
        <f t="shared" si="22"/>
        <v>4.5176110260336904</v>
      </c>
      <c r="H160" s="159">
        <f t="shared" si="25"/>
        <v>4</v>
      </c>
      <c r="I160" s="12">
        <f t="shared" si="29"/>
        <v>8.1632653061224492</v>
      </c>
      <c r="J160" s="159">
        <v>0</v>
      </c>
      <c r="K160" s="59">
        <v>0</v>
      </c>
      <c r="L160" s="159">
        <v>0</v>
      </c>
      <c r="M160" s="159">
        <v>0</v>
      </c>
      <c r="N160" s="59">
        <v>3</v>
      </c>
      <c r="O160" s="59">
        <v>1</v>
      </c>
      <c r="P160" s="59">
        <f t="shared" si="26"/>
        <v>0</v>
      </c>
      <c r="Q160" s="27">
        <v>0</v>
      </c>
      <c r="R160" s="27">
        <v>0</v>
      </c>
      <c r="S160" s="27">
        <v>0</v>
      </c>
      <c r="T160" s="27">
        <v>0</v>
      </c>
      <c r="U160" s="59">
        <v>0</v>
      </c>
      <c r="V160" s="28">
        <f t="shared" si="28"/>
        <v>0</v>
      </c>
      <c r="W160" s="117">
        <f t="shared" si="23"/>
        <v>7.08</v>
      </c>
      <c r="X160" s="27">
        <v>12</v>
      </c>
      <c r="Y160" s="27">
        <v>4</v>
      </c>
      <c r="Z160" s="146">
        <f t="shared" si="24"/>
        <v>6.7796610169491522</v>
      </c>
      <c r="AA160" s="27">
        <v>0</v>
      </c>
      <c r="AB160" s="59">
        <v>0</v>
      </c>
      <c r="AC160" s="27">
        <v>0</v>
      </c>
      <c r="AD160" s="27">
        <v>0</v>
      </c>
      <c r="AE160" s="59">
        <v>3</v>
      </c>
      <c r="AF160" s="59">
        <v>1</v>
      </c>
      <c r="AG160"/>
      <c r="AH160"/>
    </row>
    <row r="161" spans="1:34" s="50" customFormat="1" ht="114" customHeight="1" x14ac:dyDescent="0.25">
      <c r="A161" s="159">
        <v>148</v>
      </c>
      <c r="B161" s="17" t="s">
        <v>105</v>
      </c>
      <c r="C161" s="17" t="s">
        <v>93</v>
      </c>
      <c r="D161" s="118">
        <v>6.8</v>
      </c>
      <c r="E161" s="15">
        <v>52</v>
      </c>
      <c r="F161" s="15">
        <v>64</v>
      </c>
      <c r="G161" s="13">
        <f t="shared" si="22"/>
        <v>9.4117647058823533</v>
      </c>
      <c r="H161" s="159">
        <f t="shared" si="25"/>
        <v>2</v>
      </c>
      <c r="I161" s="12">
        <f t="shared" si="29"/>
        <v>3.8461538461538463</v>
      </c>
      <c r="J161" s="17">
        <v>0</v>
      </c>
      <c r="K161" s="89">
        <v>0</v>
      </c>
      <c r="L161" s="17">
        <v>0</v>
      </c>
      <c r="M161" s="17">
        <v>0</v>
      </c>
      <c r="N161" s="89">
        <v>1</v>
      </c>
      <c r="O161" s="89">
        <v>1</v>
      </c>
      <c r="P161" s="59">
        <f t="shared" si="26"/>
        <v>0</v>
      </c>
      <c r="Q161" s="17">
        <v>0</v>
      </c>
      <c r="R161" s="17">
        <v>0</v>
      </c>
      <c r="S161" s="17">
        <v>0</v>
      </c>
      <c r="T161" s="17">
        <v>0</v>
      </c>
      <c r="U161" s="89">
        <v>0</v>
      </c>
      <c r="V161" s="28">
        <f t="shared" si="28"/>
        <v>0</v>
      </c>
      <c r="W161" s="117">
        <f t="shared" si="23"/>
        <v>11.52</v>
      </c>
      <c r="X161" s="27">
        <v>18</v>
      </c>
      <c r="Y161" s="17">
        <v>4</v>
      </c>
      <c r="Z161" s="146">
        <f t="shared" si="24"/>
        <v>6.25</v>
      </c>
      <c r="AA161" s="17">
        <v>0</v>
      </c>
      <c r="AB161" s="89">
        <v>0</v>
      </c>
      <c r="AC161" s="17">
        <v>0</v>
      </c>
      <c r="AD161" s="17">
        <v>0</v>
      </c>
      <c r="AE161" s="89">
        <v>3</v>
      </c>
      <c r="AF161" s="89">
        <v>1</v>
      </c>
      <c r="AG161"/>
      <c r="AH161"/>
    </row>
    <row r="162" spans="1:34" s="50" customFormat="1" ht="114" customHeight="1" x14ac:dyDescent="0.25">
      <c r="A162" s="159">
        <v>149</v>
      </c>
      <c r="B162" s="27" t="s">
        <v>125</v>
      </c>
      <c r="C162" s="159" t="s">
        <v>51</v>
      </c>
      <c r="D162" s="13">
        <v>22.3</v>
      </c>
      <c r="E162" s="28">
        <v>91</v>
      </c>
      <c r="F162" s="28">
        <v>94</v>
      </c>
      <c r="G162" s="13">
        <f t="shared" si="22"/>
        <v>4.2152466367713002</v>
      </c>
      <c r="H162" s="159">
        <f t="shared" si="25"/>
        <v>7</v>
      </c>
      <c r="I162" s="12">
        <f t="shared" si="29"/>
        <v>7.6923076923076925</v>
      </c>
      <c r="J162" s="159">
        <v>0</v>
      </c>
      <c r="K162" s="59">
        <v>1</v>
      </c>
      <c r="L162" s="159">
        <v>0</v>
      </c>
      <c r="M162" s="159">
        <v>0</v>
      </c>
      <c r="N162" s="59">
        <v>4</v>
      </c>
      <c r="O162" s="59">
        <v>2</v>
      </c>
      <c r="P162" s="59">
        <f t="shared" si="26"/>
        <v>7</v>
      </c>
      <c r="Q162" s="159">
        <v>1</v>
      </c>
      <c r="R162" s="159">
        <v>0</v>
      </c>
      <c r="S162" s="159">
        <v>0</v>
      </c>
      <c r="T162" s="159">
        <v>4</v>
      </c>
      <c r="U162" s="59">
        <v>2</v>
      </c>
      <c r="V162" s="28">
        <f t="shared" si="28"/>
        <v>100</v>
      </c>
      <c r="W162" s="117">
        <f t="shared" si="23"/>
        <v>11.28</v>
      </c>
      <c r="X162" s="27">
        <v>12</v>
      </c>
      <c r="Y162" s="159">
        <v>8</v>
      </c>
      <c r="Z162" s="146">
        <f t="shared" si="24"/>
        <v>8.5106382978723403</v>
      </c>
      <c r="AA162" s="159">
        <v>0</v>
      </c>
      <c r="AB162" s="59">
        <v>1</v>
      </c>
      <c r="AC162" s="159">
        <v>0</v>
      </c>
      <c r="AD162" s="159">
        <v>0</v>
      </c>
      <c r="AE162" s="59">
        <v>5</v>
      </c>
      <c r="AF162" s="59">
        <v>2</v>
      </c>
      <c r="AG162"/>
      <c r="AH162"/>
    </row>
    <row r="163" spans="1:34" s="50" customFormat="1" ht="114" customHeight="1" x14ac:dyDescent="0.25">
      <c r="A163" s="159">
        <v>150</v>
      </c>
      <c r="B163" s="27" t="s">
        <v>112</v>
      </c>
      <c r="C163" s="27" t="s">
        <v>51</v>
      </c>
      <c r="D163" s="13">
        <v>10</v>
      </c>
      <c r="E163" s="28">
        <v>31</v>
      </c>
      <c r="F163" s="28">
        <v>32</v>
      </c>
      <c r="G163" s="13">
        <f t="shared" si="22"/>
        <v>3.2</v>
      </c>
      <c r="H163" s="159">
        <f t="shared" si="25"/>
        <v>3</v>
      </c>
      <c r="I163" s="12">
        <f t="shared" si="29"/>
        <v>9.67741935483871</v>
      </c>
      <c r="J163" s="159">
        <v>0</v>
      </c>
      <c r="K163" s="59">
        <v>0</v>
      </c>
      <c r="L163" s="159">
        <v>0</v>
      </c>
      <c r="M163" s="159">
        <v>0</v>
      </c>
      <c r="N163" s="59">
        <v>2</v>
      </c>
      <c r="O163" s="59">
        <v>1</v>
      </c>
      <c r="P163" s="59">
        <f t="shared" si="26"/>
        <v>3</v>
      </c>
      <c r="Q163" s="27">
        <v>0</v>
      </c>
      <c r="R163" s="27">
        <v>0</v>
      </c>
      <c r="S163" s="27">
        <v>0</v>
      </c>
      <c r="T163" s="27">
        <v>2</v>
      </c>
      <c r="U163" s="59">
        <v>1</v>
      </c>
      <c r="V163" s="28">
        <f t="shared" si="28"/>
        <v>100</v>
      </c>
      <c r="W163" s="117">
        <f t="shared" si="23"/>
        <v>3.84</v>
      </c>
      <c r="X163" s="27">
        <v>12</v>
      </c>
      <c r="Y163" s="27">
        <v>3</v>
      </c>
      <c r="Z163" s="146">
        <f t="shared" si="24"/>
        <v>9.375</v>
      </c>
      <c r="AA163" s="27">
        <v>0</v>
      </c>
      <c r="AB163" s="59">
        <v>0</v>
      </c>
      <c r="AC163" s="27">
        <v>0</v>
      </c>
      <c r="AD163" s="27">
        <v>0</v>
      </c>
      <c r="AE163" s="59">
        <v>2</v>
      </c>
      <c r="AF163" s="59">
        <v>1</v>
      </c>
      <c r="AG163"/>
      <c r="AH163"/>
    </row>
    <row r="164" spans="1:34" s="50" customFormat="1" ht="114" customHeight="1" x14ac:dyDescent="0.25">
      <c r="A164" s="159">
        <v>151</v>
      </c>
      <c r="B164" s="70" t="s">
        <v>253</v>
      </c>
      <c r="C164" s="27" t="s">
        <v>51</v>
      </c>
      <c r="D164" s="13">
        <v>7</v>
      </c>
      <c r="E164" s="28">
        <v>51</v>
      </c>
      <c r="F164" s="28">
        <v>50</v>
      </c>
      <c r="G164" s="13">
        <f t="shared" si="22"/>
        <v>7.1428571428571432</v>
      </c>
      <c r="H164" s="159">
        <f t="shared" si="25"/>
        <v>3</v>
      </c>
      <c r="I164" s="12">
        <f t="shared" si="29"/>
        <v>5.8823529411764701</v>
      </c>
      <c r="J164" s="159">
        <v>0</v>
      </c>
      <c r="K164" s="59">
        <v>0</v>
      </c>
      <c r="L164" s="159">
        <v>0</v>
      </c>
      <c r="M164" s="159">
        <v>0</v>
      </c>
      <c r="N164" s="59">
        <v>2</v>
      </c>
      <c r="O164" s="59">
        <v>1</v>
      </c>
      <c r="P164" s="59">
        <f t="shared" si="26"/>
        <v>2</v>
      </c>
      <c r="Q164" s="27">
        <v>0</v>
      </c>
      <c r="R164" s="27">
        <v>0</v>
      </c>
      <c r="S164" s="27">
        <v>0</v>
      </c>
      <c r="T164" s="27">
        <v>2</v>
      </c>
      <c r="U164" s="59">
        <v>0</v>
      </c>
      <c r="V164" s="28">
        <f t="shared" si="28"/>
        <v>66.666666666666657</v>
      </c>
      <c r="W164" s="117">
        <f t="shared" si="23"/>
        <v>7.5</v>
      </c>
      <c r="X164" s="27">
        <v>15</v>
      </c>
      <c r="Y164" s="27">
        <v>3</v>
      </c>
      <c r="Z164" s="146">
        <f t="shared" si="24"/>
        <v>6</v>
      </c>
      <c r="AA164" s="27">
        <v>0</v>
      </c>
      <c r="AB164" s="59">
        <v>0</v>
      </c>
      <c r="AC164" s="27">
        <v>0</v>
      </c>
      <c r="AD164" s="27">
        <v>0</v>
      </c>
      <c r="AE164" s="59">
        <v>2</v>
      </c>
      <c r="AF164" s="59">
        <v>1</v>
      </c>
      <c r="AG164"/>
      <c r="AH164"/>
    </row>
    <row r="165" spans="1:34" s="50" customFormat="1" ht="114" customHeight="1" x14ac:dyDescent="0.25">
      <c r="A165" s="159">
        <v>152</v>
      </c>
      <c r="B165" s="27" t="s">
        <v>229</v>
      </c>
      <c r="C165" s="27" t="s">
        <v>51</v>
      </c>
      <c r="D165" s="13">
        <v>63.5</v>
      </c>
      <c r="E165" s="28">
        <v>254</v>
      </c>
      <c r="F165" s="28">
        <v>256</v>
      </c>
      <c r="G165" s="13">
        <f t="shared" si="22"/>
        <v>4.0314960629921259</v>
      </c>
      <c r="H165" s="159">
        <f t="shared" si="25"/>
        <v>6</v>
      </c>
      <c r="I165" s="12">
        <f t="shared" si="29"/>
        <v>2.3622047244094486</v>
      </c>
      <c r="J165" s="159">
        <v>0</v>
      </c>
      <c r="K165" s="59">
        <v>0</v>
      </c>
      <c r="L165" s="159">
        <v>0</v>
      </c>
      <c r="M165" s="159">
        <v>0</v>
      </c>
      <c r="N165" s="59">
        <v>4</v>
      </c>
      <c r="O165" s="59">
        <v>2</v>
      </c>
      <c r="P165" s="59">
        <f t="shared" si="26"/>
        <v>5</v>
      </c>
      <c r="Q165" s="27">
        <v>0</v>
      </c>
      <c r="R165" s="27">
        <v>0</v>
      </c>
      <c r="S165" s="27">
        <v>0</v>
      </c>
      <c r="T165" s="27">
        <v>4</v>
      </c>
      <c r="U165" s="59">
        <v>1</v>
      </c>
      <c r="V165" s="28">
        <f t="shared" si="28"/>
        <v>83.333333333333343</v>
      </c>
      <c r="W165" s="117">
        <f t="shared" si="23"/>
        <v>30.72</v>
      </c>
      <c r="X165" s="27">
        <v>12</v>
      </c>
      <c r="Y165" s="27">
        <v>6</v>
      </c>
      <c r="Z165" s="146">
        <f t="shared" si="24"/>
        <v>2.34375</v>
      </c>
      <c r="AA165" s="27">
        <v>0</v>
      </c>
      <c r="AB165" s="59">
        <v>0</v>
      </c>
      <c r="AC165" s="27">
        <v>0</v>
      </c>
      <c r="AD165" s="27">
        <v>0</v>
      </c>
      <c r="AE165" s="59">
        <v>4</v>
      </c>
      <c r="AF165" s="59">
        <v>2</v>
      </c>
      <c r="AG165"/>
      <c r="AH165"/>
    </row>
    <row r="166" spans="1:34" s="50" customFormat="1" ht="143.25" customHeight="1" x14ac:dyDescent="0.25">
      <c r="A166" s="159">
        <v>153</v>
      </c>
      <c r="B166" s="27" t="s">
        <v>124</v>
      </c>
      <c r="C166" s="27" t="s">
        <v>51</v>
      </c>
      <c r="D166" s="13">
        <v>40.799999999999997</v>
      </c>
      <c r="E166" s="28">
        <v>206</v>
      </c>
      <c r="F166" s="28">
        <v>212</v>
      </c>
      <c r="G166" s="13">
        <f t="shared" si="22"/>
        <v>5.1960784313725492</v>
      </c>
      <c r="H166" s="159">
        <f t="shared" si="25"/>
        <v>18</v>
      </c>
      <c r="I166" s="12">
        <f t="shared" si="29"/>
        <v>8.7378640776699026</v>
      </c>
      <c r="J166" s="159">
        <v>0</v>
      </c>
      <c r="K166" s="59">
        <v>2</v>
      </c>
      <c r="L166" s="159">
        <v>0</v>
      </c>
      <c r="M166" s="159">
        <v>0</v>
      </c>
      <c r="N166" s="59">
        <v>12</v>
      </c>
      <c r="O166" s="59">
        <v>4</v>
      </c>
      <c r="P166" s="59">
        <f t="shared" si="26"/>
        <v>18</v>
      </c>
      <c r="Q166" s="27">
        <v>2</v>
      </c>
      <c r="R166" s="27">
        <v>0</v>
      </c>
      <c r="S166" s="27">
        <v>0</v>
      </c>
      <c r="T166" s="27">
        <v>12</v>
      </c>
      <c r="U166" s="59">
        <v>4</v>
      </c>
      <c r="V166" s="28">
        <f t="shared" si="28"/>
        <v>100</v>
      </c>
      <c r="W166" s="117">
        <f t="shared" si="23"/>
        <v>25.44</v>
      </c>
      <c r="X166" s="27">
        <v>12</v>
      </c>
      <c r="Y166" s="27">
        <v>22</v>
      </c>
      <c r="Z166" s="146">
        <f t="shared" si="24"/>
        <v>10.377358490566039</v>
      </c>
      <c r="AA166" s="27">
        <v>0</v>
      </c>
      <c r="AB166" s="59">
        <v>2</v>
      </c>
      <c r="AC166" s="27">
        <v>0</v>
      </c>
      <c r="AD166" s="27">
        <v>0</v>
      </c>
      <c r="AE166" s="59">
        <v>15</v>
      </c>
      <c r="AF166" s="59">
        <v>5</v>
      </c>
      <c r="AG166"/>
      <c r="AH166"/>
    </row>
    <row r="167" spans="1:34" s="50" customFormat="1" ht="143.25" customHeight="1" x14ac:dyDescent="0.25">
      <c r="A167" s="159">
        <v>154</v>
      </c>
      <c r="B167" s="27" t="s">
        <v>128</v>
      </c>
      <c r="C167" s="27" t="s">
        <v>51</v>
      </c>
      <c r="D167" s="13">
        <v>40</v>
      </c>
      <c r="E167" s="28">
        <v>116</v>
      </c>
      <c r="F167" s="28">
        <v>117</v>
      </c>
      <c r="G167" s="13">
        <f t="shared" si="22"/>
        <v>2.9249999999999998</v>
      </c>
      <c r="H167" s="159">
        <f t="shared" si="25"/>
        <v>7</v>
      </c>
      <c r="I167" s="12">
        <f t="shared" si="29"/>
        <v>6.0344827586206895</v>
      </c>
      <c r="J167" s="159">
        <v>0</v>
      </c>
      <c r="K167" s="59">
        <v>1</v>
      </c>
      <c r="L167" s="159">
        <v>0</v>
      </c>
      <c r="M167" s="159">
        <v>0</v>
      </c>
      <c r="N167" s="59">
        <v>4</v>
      </c>
      <c r="O167" s="59">
        <v>2</v>
      </c>
      <c r="P167" s="59">
        <f t="shared" si="26"/>
        <v>7</v>
      </c>
      <c r="Q167" s="27">
        <v>1</v>
      </c>
      <c r="R167" s="27">
        <v>0</v>
      </c>
      <c r="S167" s="27">
        <v>0</v>
      </c>
      <c r="T167" s="27">
        <v>4</v>
      </c>
      <c r="U167" s="59">
        <v>2</v>
      </c>
      <c r="V167" s="28">
        <f t="shared" si="28"/>
        <v>100</v>
      </c>
      <c r="W167" s="117">
        <f t="shared" si="23"/>
        <v>9.36</v>
      </c>
      <c r="X167" s="27">
        <v>8</v>
      </c>
      <c r="Y167" s="27">
        <v>8</v>
      </c>
      <c r="Z167" s="146">
        <f t="shared" si="24"/>
        <v>6.8376068376068382</v>
      </c>
      <c r="AA167" s="27">
        <v>0</v>
      </c>
      <c r="AB167" s="59">
        <v>1</v>
      </c>
      <c r="AC167" s="27">
        <v>0</v>
      </c>
      <c r="AD167" s="27">
        <v>0</v>
      </c>
      <c r="AE167" s="59">
        <v>5</v>
      </c>
      <c r="AF167" s="59">
        <v>2</v>
      </c>
      <c r="AG167"/>
      <c r="AH167"/>
    </row>
    <row r="168" spans="1:34" s="50" customFormat="1" ht="143.25" customHeight="1" x14ac:dyDescent="0.25">
      <c r="A168" s="159">
        <v>155</v>
      </c>
      <c r="B168" s="159" t="s">
        <v>140</v>
      </c>
      <c r="C168" s="159" t="s">
        <v>51</v>
      </c>
      <c r="D168" s="13">
        <v>19.100000000000001</v>
      </c>
      <c r="E168" s="28">
        <v>76</v>
      </c>
      <c r="F168" s="28">
        <v>77</v>
      </c>
      <c r="G168" s="13">
        <f t="shared" si="22"/>
        <v>4.0314136125654443</v>
      </c>
      <c r="H168" s="159">
        <f t="shared" si="25"/>
        <v>4</v>
      </c>
      <c r="I168" s="12">
        <f t="shared" si="29"/>
        <v>5.2631578947368416</v>
      </c>
      <c r="J168" s="159">
        <v>0</v>
      </c>
      <c r="K168" s="59">
        <v>0</v>
      </c>
      <c r="L168" s="159">
        <v>0</v>
      </c>
      <c r="M168" s="159">
        <v>0</v>
      </c>
      <c r="N168" s="59">
        <v>3</v>
      </c>
      <c r="O168" s="59">
        <v>1</v>
      </c>
      <c r="P168" s="59">
        <f t="shared" si="26"/>
        <v>4</v>
      </c>
      <c r="Q168" s="159">
        <v>0</v>
      </c>
      <c r="R168" s="159">
        <v>0</v>
      </c>
      <c r="S168" s="159">
        <v>0</v>
      </c>
      <c r="T168" s="159">
        <v>3</v>
      </c>
      <c r="U168" s="59">
        <v>1</v>
      </c>
      <c r="V168" s="28">
        <f t="shared" si="28"/>
        <v>100</v>
      </c>
      <c r="W168" s="117">
        <f t="shared" si="23"/>
        <v>9.24</v>
      </c>
      <c r="X168" s="27">
        <v>12</v>
      </c>
      <c r="Y168" s="159">
        <v>5</v>
      </c>
      <c r="Z168" s="146">
        <f t="shared" si="24"/>
        <v>6.4935064935064926</v>
      </c>
      <c r="AA168" s="159">
        <v>0</v>
      </c>
      <c r="AB168" s="59">
        <v>0</v>
      </c>
      <c r="AC168" s="159">
        <v>0</v>
      </c>
      <c r="AD168" s="159">
        <v>0</v>
      </c>
      <c r="AE168" s="59">
        <v>4</v>
      </c>
      <c r="AF168" s="59">
        <v>1</v>
      </c>
      <c r="AG168"/>
      <c r="AH168"/>
    </row>
    <row r="169" spans="1:34" s="50" customFormat="1" ht="143.25" customHeight="1" x14ac:dyDescent="0.25">
      <c r="A169" s="159">
        <v>156</v>
      </c>
      <c r="B169" s="159" t="s">
        <v>126</v>
      </c>
      <c r="C169" s="159" t="s">
        <v>51</v>
      </c>
      <c r="D169" s="13">
        <v>16</v>
      </c>
      <c r="E169" s="28">
        <v>68</v>
      </c>
      <c r="F169" s="28">
        <v>69</v>
      </c>
      <c r="G169" s="13">
        <f t="shared" si="22"/>
        <v>4.3125</v>
      </c>
      <c r="H169" s="159">
        <f t="shared" si="25"/>
        <v>5</v>
      </c>
      <c r="I169" s="12">
        <f t="shared" si="29"/>
        <v>7.3529411764705888</v>
      </c>
      <c r="J169" s="159">
        <v>0</v>
      </c>
      <c r="K169" s="59">
        <v>0</v>
      </c>
      <c r="L169" s="159">
        <v>0</v>
      </c>
      <c r="M169" s="159">
        <v>0</v>
      </c>
      <c r="N169" s="59">
        <v>4</v>
      </c>
      <c r="O169" s="59">
        <v>1</v>
      </c>
      <c r="P169" s="59">
        <f t="shared" si="26"/>
        <v>5</v>
      </c>
      <c r="Q169" s="159">
        <v>0</v>
      </c>
      <c r="R169" s="159">
        <v>0</v>
      </c>
      <c r="S169" s="159">
        <v>0</v>
      </c>
      <c r="T169" s="159">
        <v>4</v>
      </c>
      <c r="U169" s="59">
        <v>1</v>
      </c>
      <c r="V169" s="28">
        <f t="shared" si="28"/>
        <v>100</v>
      </c>
      <c r="W169" s="117">
        <f t="shared" si="23"/>
        <v>8.2799999999999994</v>
      </c>
      <c r="X169" s="27">
        <v>12</v>
      </c>
      <c r="Y169" s="159">
        <v>6</v>
      </c>
      <c r="Z169" s="146">
        <f t="shared" si="24"/>
        <v>8.695652173913043</v>
      </c>
      <c r="AA169" s="159">
        <v>0</v>
      </c>
      <c r="AB169" s="59">
        <v>0</v>
      </c>
      <c r="AC169" s="159">
        <v>0</v>
      </c>
      <c r="AD169" s="159">
        <v>0</v>
      </c>
      <c r="AE169" s="59">
        <v>4</v>
      </c>
      <c r="AF169" s="59">
        <v>2</v>
      </c>
      <c r="AG169"/>
      <c r="AH169"/>
    </row>
    <row r="170" spans="1:34" s="50" customFormat="1" ht="143.25" customHeight="1" x14ac:dyDescent="0.25">
      <c r="A170" s="159">
        <v>157</v>
      </c>
      <c r="B170" s="70" t="s">
        <v>252</v>
      </c>
      <c r="C170" s="27" t="s">
        <v>51</v>
      </c>
      <c r="D170" s="13">
        <v>7.6</v>
      </c>
      <c r="E170" s="28">
        <v>56</v>
      </c>
      <c r="F170" s="28">
        <v>56</v>
      </c>
      <c r="G170" s="13">
        <f t="shared" si="22"/>
        <v>7.3684210526315796</v>
      </c>
      <c r="H170" s="159">
        <f t="shared" si="25"/>
        <v>3</v>
      </c>
      <c r="I170" s="12">
        <f t="shared" si="29"/>
        <v>5.3571428571428568</v>
      </c>
      <c r="J170" s="159">
        <v>0</v>
      </c>
      <c r="K170" s="59">
        <v>0</v>
      </c>
      <c r="L170" s="159">
        <v>0</v>
      </c>
      <c r="M170" s="159">
        <v>0</v>
      </c>
      <c r="N170" s="59">
        <v>2</v>
      </c>
      <c r="O170" s="59">
        <v>1</v>
      </c>
      <c r="P170" s="59">
        <f t="shared" si="26"/>
        <v>2</v>
      </c>
      <c r="Q170" s="27">
        <v>0</v>
      </c>
      <c r="R170" s="27">
        <v>0</v>
      </c>
      <c r="S170" s="27">
        <v>0</v>
      </c>
      <c r="T170" s="27">
        <v>2</v>
      </c>
      <c r="U170" s="59">
        <v>0</v>
      </c>
      <c r="V170" s="28">
        <f t="shared" si="28"/>
        <v>66.666666666666657</v>
      </c>
      <c r="W170" s="117">
        <f t="shared" si="23"/>
        <v>8.4</v>
      </c>
      <c r="X170" s="27">
        <v>15</v>
      </c>
      <c r="Y170" s="27">
        <v>4</v>
      </c>
      <c r="Z170" s="146">
        <f t="shared" si="24"/>
        <v>7.1428571428571423</v>
      </c>
      <c r="AA170" s="27">
        <v>0</v>
      </c>
      <c r="AB170" s="59">
        <v>0</v>
      </c>
      <c r="AC170" s="27">
        <v>0</v>
      </c>
      <c r="AD170" s="27">
        <v>0</v>
      </c>
      <c r="AE170" s="59">
        <v>3</v>
      </c>
      <c r="AF170" s="59">
        <v>1</v>
      </c>
      <c r="AG170"/>
      <c r="AH170"/>
    </row>
    <row r="171" spans="1:34" s="50" customFormat="1" ht="143.25" customHeight="1" x14ac:dyDescent="0.25">
      <c r="A171" s="159">
        <v>158</v>
      </c>
      <c r="B171" s="70" t="s">
        <v>251</v>
      </c>
      <c r="C171" s="159" t="s">
        <v>51</v>
      </c>
      <c r="D171" s="13">
        <v>6.49</v>
      </c>
      <c r="E171" s="28">
        <v>58</v>
      </c>
      <c r="F171" s="28">
        <v>55</v>
      </c>
      <c r="G171" s="13">
        <f t="shared" si="22"/>
        <v>8.4745762711864412</v>
      </c>
      <c r="H171" s="159">
        <f t="shared" si="25"/>
        <v>3</v>
      </c>
      <c r="I171" s="12">
        <f t="shared" si="29"/>
        <v>5.1724137931034484</v>
      </c>
      <c r="J171" s="159">
        <v>0</v>
      </c>
      <c r="K171" s="59">
        <v>0</v>
      </c>
      <c r="L171" s="159">
        <v>0</v>
      </c>
      <c r="M171" s="159">
        <v>0</v>
      </c>
      <c r="N171" s="59">
        <v>2</v>
      </c>
      <c r="O171" s="59">
        <v>1</v>
      </c>
      <c r="P171" s="59">
        <f t="shared" si="26"/>
        <v>3</v>
      </c>
      <c r="Q171" s="27">
        <v>0</v>
      </c>
      <c r="R171" s="27">
        <v>0</v>
      </c>
      <c r="S171" s="27">
        <v>0</v>
      </c>
      <c r="T171" s="27">
        <v>2</v>
      </c>
      <c r="U171" s="59">
        <v>1</v>
      </c>
      <c r="V171" s="28">
        <f t="shared" si="28"/>
        <v>100</v>
      </c>
      <c r="W171" s="117">
        <f t="shared" si="23"/>
        <v>8.25</v>
      </c>
      <c r="X171" s="27">
        <v>15</v>
      </c>
      <c r="Y171" s="27">
        <v>4</v>
      </c>
      <c r="Z171" s="146">
        <f t="shared" si="24"/>
        <v>7.2727272727272725</v>
      </c>
      <c r="AA171" s="27">
        <v>0</v>
      </c>
      <c r="AB171" s="59">
        <v>0</v>
      </c>
      <c r="AC171" s="27">
        <v>0</v>
      </c>
      <c r="AD171" s="27">
        <v>0</v>
      </c>
      <c r="AE171" s="59">
        <v>3</v>
      </c>
      <c r="AF171" s="59">
        <v>1</v>
      </c>
      <c r="AG171"/>
      <c r="AH171"/>
    </row>
    <row r="172" spans="1:34" s="50" customFormat="1" ht="158.25" customHeight="1" x14ac:dyDescent="0.25">
      <c r="A172" s="159">
        <v>159</v>
      </c>
      <c r="B172" s="27" t="s">
        <v>200</v>
      </c>
      <c r="C172" s="27" t="s">
        <v>51</v>
      </c>
      <c r="D172" s="13">
        <v>20.3</v>
      </c>
      <c r="E172" s="28">
        <v>69</v>
      </c>
      <c r="F172" s="28">
        <v>68</v>
      </c>
      <c r="G172" s="13">
        <f t="shared" si="22"/>
        <v>3.3497536945812807</v>
      </c>
      <c r="H172" s="159">
        <f t="shared" si="25"/>
        <v>4</v>
      </c>
      <c r="I172" s="12">
        <f t="shared" si="29"/>
        <v>5.7971014492753623</v>
      </c>
      <c r="J172" s="159">
        <v>0</v>
      </c>
      <c r="K172" s="59">
        <v>0</v>
      </c>
      <c r="L172" s="159">
        <v>0</v>
      </c>
      <c r="M172" s="159">
        <v>0</v>
      </c>
      <c r="N172" s="59">
        <v>3</v>
      </c>
      <c r="O172" s="59">
        <v>1</v>
      </c>
      <c r="P172" s="59">
        <f t="shared" si="26"/>
        <v>4</v>
      </c>
      <c r="Q172" s="27">
        <v>0</v>
      </c>
      <c r="R172" s="27">
        <v>0</v>
      </c>
      <c r="S172" s="27">
        <v>0</v>
      </c>
      <c r="T172" s="27">
        <v>3</v>
      </c>
      <c r="U172" s="59">
        <v>1</v>
      </c>
      <c r="V172" s="28">
        <f t="shared" si="28"/>
        <v>100</v>
      </c>
      <c r="W172" s="117">
        <f t="shared" si="23"/>
        <v>8.16</v>
      </c>
      <c r="X172" s="27">
        <v>12</v>
      </c>
      <c r="Y172" s="27">
        <v>5</v>
      </c>
      <c r="Z172" s="146">
        <f t="shared" si="24"/>
        <v>7.3529411764705888</v>
      </c>
      <c r="AA172" s="27">
        <v>0</v>
      </c>
      <c r="AB172" s="59">
        <v>0</v>
      </c>
      <c r="AC172" s="27">
        <v>0</v>
      </c>
      <c r="AD172" s="27">
        <v>0</v>
      </c>
      <c r="AE172" s="59">
        <v>4</v>
      </c>
      <c r="AF172" s="59">
        <v>1</v>
      </c>
      <c r="AG172"/>
      <c r="AH172"/>
    </row>
    <row r="173" spans="1:34" s="50" customFormat="1" ht="158.25" customHeight="1" x14ac:dyDescent="0.25">
      <c r="A173" s="159">
        <v>160</v>
      </c>
      <c r="B173" s="27" t="s">
        <v>229</v>
      </c>
      <c r="C173" s="27" t="s">
        <v>164</v>
      </c>
      <c r="D173" s="13">
        <v>33.44</v>
      </c>
      <c r="E173" s="28">
        <v>80</v>
      </c>
      <c r="F173" s="28">
        <v>84</v>
      </c>
      <c r="G173" s="13">
        <f t="shared" si="22"/>
        <v>2.5119617224880386</v>
      </c>
      <c r="H173" s="159">
        <f t="shared" si="25"/>
        <v>4</v>
      </c>
      <c r="I173" s="12">
        <f t="shared" si="29"/>
        <v>5</v>
      </c>
      <c r="J173" s="159">
        <v>0</v>
      </c>
      <c r="K173" s="59">
        <v>0</v>
      </c>
      <c r="L173" s="159">
        <v>0</v>
      </c>
      <c r="M173" s="159">
        <v>0</v>
      </c>
      <c r="N173" s="59">
        <v>3</v>
      </c>
      <c r="O173" s="59">
        <v>1</v>
      </c>
      <c r="P173" s="59">
        <f t="shared" si="26"/>
        <v>3</v>
      </c>
      <c r="Q173" s="27">
        <v>0</v>
      </c>
      <c r="R173" s="27">
        <v>0</v>
      </c>
      <c r="S173" s="27">
        <v>0</v>
      </c>
      <c r="T173" s="27">
        <v>3</v>
      </c>
      <c r="U173" s="59">
        <v>0</v>
      </c>
      <c r="V173" s="28">
        <f t="shared" si="28"/>
        <v>75</v>
      </c>
      <c r="W173" s="117">
        <f t="shared" si="23"/>
        <v>6.72</v>
      </c>
      <c r="X173" s="27">
        <v>8</v>
      </c>
      <c r="Y173" s="27">
        <v>4</v>
      </c>
      <c r="Z173" s="146">
        <f t="shared" si="24"/>
        <v>4.7619047619047619</v>
      </c>
      <c r="AA173" s="27">
        <v>0</v>
      </c>
      <c r="AB173" s="59">
        <v>0</v>
      </c>
      <c r="AC173" s="27">
        <v>0</v>
      </c>
      <c r="AD173" s="27">
        <v>0</v>
      </c>
      <c r="AE173" s="59">
        <v>3</v>
      </c>
      <c r="AF173" s="59">
        <v>1</v>
      </c>
      <c r="AG173"/>
      <c r="AH173"/>
    </row>
    <row r="174" spans="1:34" s="50" customFormat="1" ht="158.25" customHeight="1" x14ac:dyDescent="0.25">
      <c r="A174" s="159">
        <v>161</v>
      </c>
      <c r="B174" s="27" t="s">
        <v>163</v>
      </c>
      <c r="C174" s="27" t="s">
        <v>164</v>
      </c>
      <c r="D174" s="13">
        <v>124.7</v>
      </c>
      <c r="E174" s="28">
        <v>274</v>
      </c>
      <c r="F174" s="28">
        <v>309</v>
      </c>
      <c r="G174" s="13">
        <f t="shared" si="22"/>
        <v>2.4779470729751405</v>
      </c>
      <c r="H174" s="159">
        <f t="shared" si="25"/>
        <v>19</v>
      </c>
      <c r="I174" s="12">
        <f t="shared" si="29"/>
        <v>6.9343065693430654</v>
      </c>
      <c r="J174" s="159">
        <v>0</v>
      </c>
      <c r="K174" s="59">
        <v>1</v>
      </c>
      <c r="L174" s="159">
        <v>0</v>
      </c>
      <c r="M174" s="159">
        <v>0</v>
      </c>
      <c r="N174" s="59">
        <v>14</v>
      </c>
      <c r="O174" s="59">
        <v>4</v>
      </c>
      <c r="P174" s="59">
        <f t="shared" si="26"/>
        <v>18</v>
      </c>
      <c r="Q174" s="27">
        <v>0</v>
      </c>
      <c r="R174" s="27">
        <v>0</v>
      </c>
      <c r="S174" s="27">
        <v>0</v>
      </c>
      <c r="T174" s="27">
        <v>14</v>
      </c>
      <c r="U174" s="59">
        <v>4</v>
      </c>
      <c r="V174" s="28">
        <f t="shared" si="28"/>
        <v>94.73684210526315</v>
      </c>
      <c r="W174" s="117">
        <f t="shared" si="23"/>
        <v>24.72</v>
      </c>
      <c r="X174" s="27">
        <v>8</v>
      </c>
      <c r="Y174" s="27">
        <v>22</v>
      </c>
      <c r="Z174" s="146">
        <f t="shared" si="24"/>
        <v>7.1197411003236244</v>
      </c>
      <c r="AA174" s="27">
        <v>0</v>
      </c>
      <c r="AB174" s="59">
        <v>1</v>
      </c>
      <c r="AC174" s="27">
        <v>0</v>
      </c>
      <c r="AD174" s="27">
        <v>0</v>
      </c>
      <c r="AE174" s="59">
        <v>16</v>
      </c>
      <c r="AF174" s="59">
        <v>5</v>
      </c>
      <c r="AG174"/>
      <c r="AH174"/>
    </row>
    <row r="175" spans="1:34" s="50" customFormat="1" ht="158.25" customHeight="1" x14ac:dyDescent="0.25">
      <c r="A175" s="159">
        <v>162</v>
      </c>
      <c r="B175" s="27" t="s">
        <v>227</v>
      </c>
      <c r="C175" s="27" t="s">
        <v>164</v>
      </c>
      <c r="D175" s="13">
        <v>15.86</v>
      </c>
      <c r="E175" s="28">
        <v>40</v>
      </c>
      <c r="F175" s="28">
        <v>34</v>
      </c>
      <c r="G175" s="13">
        <f t="shared" si="22"/>
        <v>2.1437578814627996</v>
      </c>
      <c r="H175" s="159">
        <f t="shared" si="25"/>
        <v>3</v>
      </c>
      <c r="I175" s="12">
        <f t="shared" si="29"/>
        <v>7.5</v>
      </c>
      <c r="J175" s="159">
        <v>0</v>
      </c>
      <c r="K175" s="59">
        <v>0</v>
      </c>
      <c r="L175" s="159">
        <v>0</v>
      </c>
      <c r="M175" s="159">
        <v>0</v>
      </c>
      <c r="N175" s="59">
        <v>2</v>
      </c>
      <c r="O175" s="59">
        <v>1</v>
      </c>
      <c r="P175" s="59">
        <f t="shared" si="26"/>
        <v>0</v>
      </c>
      <c r="Q175" s="27">
        <v>0</v>
      </c>
      <c r="R175" s="27">
        <v>0</v>
      </c>
      <c r="S175" s="27">
        <v>0</v>
      </c>
      <c r="T175" s="27">
        <v>0</v>
      </c>
      <c r="U175" s="59">
        <v>0</v>
      </c>
      <c r="V175" s="28">
        <f t="shared" si="28"/>
        <v>0</v>
      </c>
      <c r="W175" s="117">
        <f t="shared" si="23"/>
        <v>2.72</v>
      </c>
      <c r="X175" s="27">
        <v>8</v>
      </c>
      <c r="Y175" s="27">
        <v>2</v>
      </c>
      <c r="Z175" s="146">
        <f t="shared" si="24"/>
        <v>5.8823529411764701</v>
      </c>
      <c r="AA175" s="27">
        <v>0</v>
      </c>
      <c r="AB175" s="59">
        <v>0</v>
      </c>
      <c r="AC175" s="27">
        <v>0</v>
      </c>
      <c r="AD175" s="27">
        <v>0</v>
      </c>
      <c r="AE175" s="59">
        <v>1</v>
      </c>
      <c r="AF175" s="59">
        <v>1</v>
      </c>
      <c r="AG175"/>
      <c r="AH175"/>
    </row>
    <row r="176" spans="1:34" s="50" customFormat="1" ht="158.25" customHeight="1" x14ac:dyDescent="0.25">
      <c r="A176" s="159">
        <v>163</v>
      </c>
      <c r="B176" s="27" t="s">
        <v>199</v>
      </c>
      <c r="C176" s="27" t="s">
        <v>164</v>
      </c>
      <c r="D176" s="13">
        <v>135.05000000000001</v>
      </c>
      <c r="E176" s="28">
        <v>288</v>
      </c>
      <c r="F176" s="28">
        <v>290</v>
      </c>
      <c r="G176" s="13">
        <f t="shared" si="22"/>
        <v>2.1473528322843389</v>
      </c>
      <c r="H176" s="159">
        <f t="shared" si="25"/>
        <v>13</v>
      </c>
      <c r="I176" s="12">
        <f t="shared" si="29"/>
        <v>4.5138888888888884</v>
      </c>
      <c r="J176" s="159">
        <v>0</v>
      </c>
      <c r="K176" s="59">
        <v>0</v>
      </c>
      <c r="L176" s="159">
        <v>0</v>
      </c>
      <c r="M176" s="159">
        <v>0</v>
      </c>
      <c r="N176" s="59">
        <v>10</v>
      </c>
      <c r="O176" s="59">
        <v>3</v>
      </c>
      <c r="P176" s="59">
        <f t="shared" si="26"/>
        <v>13</v>
      </c>
      <c r="Q176" s="27">
        <v>0</v>
      </c>
      <c r="R176" s="27">
        <v>0</v>
      </c>
      <c r="S176" s="27">
        <v>0</v>
      </c>
      <c r="T176" s="27">
        <v>10</v>
      </c>
      <c r="U176" s="59">
        <v>3</v>
      </c>
      <c r="V176" s="28">
        <f t="shared" si="28"/>
        <v>100</v>
      </c>
      <c r="W176" s="117">
        <f t="shared" si="23"/>
        <v>23.2</v>
      </c>
      <c r="X176" s="27">
        <v>8</v>
      </c>
      <c r="Y176" s="27">
        <v>13</v>
      </c>
      <c r="Z176" s="146">
        <f t="shared" si="24"/>
        <v>4.4827586206896548</v>
      </c>
      <c r="AA176" s="27">
        <v>0</v>
      </c>
      <c r="AB176" s="59">
        <v>0</v>
      </c>
      <c r="AC176" s="27">
        <v>0</v>
      </c>
      <c r="AD176" s="27">
        <v>0</v>
      </c>
      <c r="AE176" s="59">
        <v>10</v>
      </c>
      <c r="AF176" s="59">
        <v>3</v>
      </c>
      <c r="AG176"/>
      <c r="AH176"/>
    </row>
    <row r="177" spans="1:34" s="50" customFormat="1" ht="158.25" customHeight="1" x14ac:dyDescent="0.25">
      <c r="A177" s="159">
        <v>164</v>
      </c>
      <c r="B177" s="27" t="s">
        <v>229</v>
      </c>
      <c r="C177" s="27" t="s">
        <v>39</v>
      </c>
      <c r="D177" s="13">
        <v>22.81</v>
      </c>
      <c r="E177" s="28">
        <v>69</v>
      </c>
      <c r="F177" s="28">
        <v>70</v>
      </c>
      <c r="G177" s="13">
        <f t="shared" si="22"/>
        <v>3.0688294607628235</v>
      </c>
      <c r="H177" s="159">
        <f t="shared" si="25"/>
        <v>4</v>
      </c>
      <c r="I177" s="12">
        <f t="shared" si="29"/>
        <v>5.7971014492753623</v>
      </c>
      <c r="J177" s="159">
        <v>0</v>
      </c>
      <c r="K177" s="59">
        <v>0</v>
      </c>
      <c r="L177" s="159">
        <v>0</v>
      </c>
      <c r="M177" s="159">
        <v>0</v>
      </c>
      <c r="N177" s="59">
        <v>3</v>
      </c>
      <c r="O177" s="59">
        <v>1</v>
      </c>
      <c r="P177" s="59">
        <f t="shared" si="26"/>
        <v>3</v>
      </c>
      <c r="Q177" s="27">
        <v>0</v>
      </c>
      <c r="R177" s="27">
        <v>0</v>
      </c>
      <c r="S177" s="27">
        <v>0</v>
      </c>
      <c r="T177" s="27">
        <v>2</v>
      </c>
      <c r="U177" s="59">
        <v>1</v>
      </c>
      <c r="V177" s="28">
        <f t="shared" si="28"/>
        <v>75</v>
      </c>
      <c r="W177" s="117">
        <f t="shared" si="23"/>
        <v>8.3999999999999986</v>
      </c>
      <c r="X177" s="27">
        <v>12</v>
      </c>
      <c r="Y177" s="27">
        <v>4</v>
      </c>
      <c r="Z177" s="146">
        <f t="shared" si="24"/>
        <v>5.7142857142857144</v>
      </c>
      <c r="AA177" s="27">
        <v>0</v>
      </c>
      <c r="AB177" s="59">
        <v>0</v>
      </c>
      <c r="AC177" s="27">
        <v>0</v>
      </c>
      <c r="AD177" s="27">
        <v>0</v>
      </c>
      <c r="AE177" s="59">
        <v>3</v>
      </c>
      <c r="AF177" s="59">
        <v>1</v>
      </c>
      <c r="AG177"/>
      <c r="AH177"/>
    </row>
    <row r="178" spans="1:34" s="50" customFormat="1" ht="158.25" customHeight="1" x14ac:dyDescent="0.25">
      <c r="A178" s="159">
        <v>165</v>
      </c>
      <c r="B178" s="27" t="s">
        <v>130</v>
      </c>
      <c r="C178" s="27" t="s">
        <v>39</v>
      </c>
      <c r="D178" s="13">
        <v>21.1</v>
      </c>
      <c r="E178" s="28">
        <v>53</v>
      </c>
      <c r="F178" s="28">
        <v>51</v>
      </c>
      <c r="G178" s="13">
        <f t="shared" si="22"/>
        <v>2.4170616113744074</v>
      </c>
      <c r="H178" s="159">
        <f t="shared" si="25"/>
        <v>4</v>
      </c>
      <c r="I178" s="12">
        <f t="shared" si="29"/>
        <v>7.5471698113207548</v>
      </c>
      <c r="J178" s="159">
        <v>0</v>
      </c>
      <c r="K178" s="59">
        <v>0</v>
      </c>
      <c r="L178" s="159">
        <v>0</v>
      </c>
      <c r="M178" s="159">
        <v>0</v>
      </c>
      <c r="N178" s="59">
        <v>3</v>
      </c>
      <c r="O178" s="59">
        <v>1</v>
      </c>
      <c r="P178" s="59">
        <f t="shared" si="26"/>
        <v>4</v>
      </c>
      <c r="Q178" s="27">
        <v>0</v>
      </c>
      <c r="R178" s="27">
        <v>0</v>
      </c>
      <c r="S178" s="27">
        <v>0</v>
      </c>
      <c r="T178" s="27">
        <v>3</v>
      </c>
      <c r="U178" s="59">
        <v>1</v>
      </c>
      <c r="V178" s="28">
        <f t="shared" si="28"/>
        <v>100</v>
      </c>
      <c r="W178" s="117">
        <f t="shared" si="23"/>
        <v>4.08</v>
      </c>
      <c r="X178" s="27">
        <v>8</v>
      </c>
      <c r="Y178" s="27">
        <v>4</v>
      </c>
      <c r="Z178" s="146">
        <f t="shared" si="24"/>
        <v>7.8431372549019605</v>
      </c>
      <c r="AA178" s="27">
        <v>0</v>
      </c>
      <c r="AB178" s="59">
        <v>0</v>
      </c>
      <c r="AC178" s="27">
        <v>0</v>
      </c>
      <c r="AD178" s="27">
        <v>0</v>
      </c>
      <c r="AE178" s="59">
        <v>3</v>
      </c>
      <c r="AF178" s="59">
        <v>1</v>
      </c>
      <c r="AG178"/>
      <c r="AH178"/>
    </row>
    <row r="179" spans="1:34" s="50" customFormat="1" ht="158.25" customHeight="1" x14ac:dyDescent="0.25">
      <c r="A179" s="159">
        <v>166</v>
      </c>
      <c r="B179" s="120" t="s">
        <v>38</v>
      </c>
      <c r="C179" s="120" t="s">
        <v>39</v>
      </c>
      <c r="D179" s="125">
        <v>10.7</v>
      </c>
      <c r="E179" s="28">
        <v>35</v>
      </c>
      <c r="F179" s="28">
        <v>42</v>
      </c>
      <c r="G179" s="13">
        <f t="shared" si="22"/>
        <v>3.9252336448598135</v>
      </c>
      <c r="H179" s="159">
        <f t="shared" si="25"/>
        <v>2</v>
      </c>
      <c r="I179" s="12">
        <f t="shared" si="29"/>
        <v>5.7142857142857144</v>
      </c>
      <c r="J179" s="159">
        <v>0</v>
      </c>
      <c r="K179" s="59">
        <v>0</v>
      </c>
      <c r="L179" s="159">
        <v>0</v>
      </c>
      <c r="M179" s="159">
        <v>0</v>
      </c>
      <c r="N179" s="59">
        <v>1</v>
      </c>
      <c r="O179" s="59">
        <v>1</v>
      </c>
      <c r="P179" s="59">
        <f t="shared" si="26"/>
        <v>2</v>
      </c>
      <c r="Q179" s="27">
        <v>0</v>
      </c>
      <c r="R179" s="27">
        <v>0</v>
      </c>
      <c r="S179" s="27">
        <v>0</v>
      </c>
      <c r="T179" s="27">
        <v>1</v>
      </c>
      <c r="U179" s="59">
        <v>1</v>
      </c>
      <c r="V179" s="28">
        <v>100</v>
      </c>
      <c r="W179" s="117">
        <f t="shared" si="23"/>
        <v>5.04</v>
      </c>
      <c r="X179" s="27">
        <v>12</v>
      </c>
      <c r="Y179" s="27">
        <v>3</v>
      </c>
      <c r="Z179" s="146">
        <f t="shared" si="24"/>
        <v>7.1428571428571423</v>
      </c>
      <c r="AA179" s="27">
        <v>0</v>
      </c>
      <c r="AB179" s="59">
        <v>0</v>
      </c>
      <c r="AC179" s="27">
        <v>0</v>
      </c>
      <c r="AD179" s="27">
        <v>0</v>
      </c>
      <c r="AE179" s="59">
        <v>2</v>
      </c>
      <c r="AF179" s="59">
        <v>1</v>
      </c>
      <c r="AG179"/>
      <c r="AH179"/>
    </row>
    <row r="180" spans="1:34" s="50" customFormat="1" ht="158.25" customHeight="1" x14ac:dyDescent="0.25">
      <c r="A180" s="159">
        <v>167</v>
      </c>
      <c r="B180" s="27" t="s">
        <v>133</v>
      </c>
      <c r="C180" s="27" t="s">
        <v>39</v>
      </c>
      <c r="D180" s="203">
        <v>11.7</v>
      </c>
      <c r="E180" s="28">
        <v>37</v>
      </c>
      <c r="F180" s="28">
        <v>52</v>
      </c>
      <c r="G180" s="13">
        <f t="shared" si="22"/>
        <v>4.4444444444444446</v>
      </c>
      <c r="H180" s="159">
        <f t="shared" si="25"/>
        <v>4</v>
      </c>
      <c r="I180" s="12">
        <f t="shared" si="29"/>
        <v>10.810810810810811</v>
      </c>
      <c r="J180" s="159">
        <v>0</v>
      </c>
      <c r="K180" s="59">
        <v>0</v>
      </c>
      <c r="L180" s="159">
        <v>0</v>
      </c>
      <c r="M180" s="159">
        <v>0</v>
      </c>
      <c r="N180" s="59">
        <v>3</v>
      </c>
      <c r="O180" s="59">
        <v>1</v>
      </c>
      <c r="P180" s="59">
        <f t="shared" si="26"/>
        <v>1</v>
      </c>
      <c r="Q180" s="27">
        <v>0</v>
      </c>
      <c r="R180" s="27">
        <v>0</v>
      </c>
      <c r="S180" s="27">
        <v>0</v>
      </c>
      <c r="T180" s="27">
        <v>1</v>
      </c>
      <c r="U180" s="59">
        <v>0</v>
      </c>
      <c r="V180" s="28">
        <f t="shared" ref="V180:V190" si="30">P180/H180*100</f>
        <v>25</v>
      </c>
      <c r="W180" s="117">
        <f t="shared" si="23"/>
        <v>6.24</v>
      </c>
      <c r="X180" s="27">
        <v>12</v>
      </c>
      <c r="Y180" s="27">
        <v>4</v>
      </c>
      <c r="Z180" s="146">
        <f t="shared" si="24"/>
        <v>7.6923076923076925</v>
      </c>
      <c r="AA180" s="27">
        <v>0</v>
      </c>
      <c r="AB180" s="59">
        <v>0</v>
      </c>
      <c r="AC180" s="27">
        <v>0</v>
      </c>
      <c r="AD180" s="27">
        <v>0</v>
      </c>
      <c r="AE180" s="59">
        <v>3</v>
      </c>
      <c r="AF180" s="59">
        <v>1</v>
      </c>
      <c r="AG180"/>
      <c r="AH180"/>
    </row>
    <row r="181" spans="1:34" s="50" customFormat="1" ht="158.25" customHeight="1" x14ac:dyDescent="0.25">
      <c r="A181" s="159">
        <v>168</v>
      </c>
      <c r="B181" s="27" t="s">
        <v>134</v>
      </c>
      <c r="C181" s="27" t="s">
        <v>39</v>
      </c>
      <c r="D181" s="13">
        <v>12.3</v>
      </c>
      <c r="E181" s="28">
        <v>29</v>
      </c>
      <c r="F181" s="28">
        <v>28</v>
      </c>
      <c r="G181" s="13">
        <f t="shared" si="22"/>
        <v>2.2764227642276422</v>
      </c>
      <c r="H181" s="159">
        <f t="shared" si="25"/>
        <v>1</v>
      </c>
      <c r="I181" s="12">
        <f t="shared" si="29"/>
        <v>3.4482758620689653</v>
      </c>
      <c r="J181" s="159">
        <v>0</v>
      </c>
      <c r="K181" s="59">
        <v>0</v>
      </c>
      <c r="L181" s="159">
        <v>0</v>
      </c>
      <c r="M181" s="159">
        <v>0</v>
      </c>
      <c r="N181" s="59">
        <v>0</v>
      </c>
      <c r="O181" s="59">
        <v>1</v>
      </c>
      <c r="P181" s="59">
        <f t="shared" si="26"/>
        <v>1</v>
      </c>
      <c r="Q181" s="27">
        <v>0</v>
      </c>
      <c r="R181" s="27">
        <v>0</v>
      </c>
      <c r="S181" s="27">
        <v>0</v>
      </c>
      <c r="T181" s="27">
        <v>0</v>
      </c>
      <c r="U181" s="59">
        <v>1</v>
      </c>
      <c r="V181" s="28">
        <f t="shared" si="30"/>
        <v>100</v>
      </c>
      <c r="W181" s="117">
        <f t="shared" si="23"/>
        <v>2.2400000000000002</v>
      </c>
      <c r="X181" s="27">
        <v>8</v>
      </c>
      <c r="Y181" s="27">
        <v>1</v>
      </c>
      <c r="Z181" s="146">
        <f t="shared" si="24"/>
        <v>3.5714285714285712</v>
      </c>
      <c r="AA181" s="27">
        <v>0</v>
      </c>
      <c r="AB181" s="59">
        <v>0</v>
      </c>
      <c r="AC181" s="27">
        <v>0</v>
      </c>
      <c r="AD181" s="27">
        <v>0</v>
      </c>
      <c r="AE181" s="59">
        <v>0</v>
      </c>
      <c r="AF181" s="59">
        <v>1</v>
      </c>
      <c r="AG181"/>
      <c r="AH181"/>
    </row>
    <row r="182" spans="1:34" s="50" customFormat="1" ht="158.25" customHeight="1" x14ac:dyDescent="0.25">
      <c r="A182" s="159">
        <v>169</v>
      </c>
      <c r="B182" s="27" t="s">
        <v>222</v>
      </c>
      <c r="C182" s="27" t="s">
        <v>39</v>
      </c>
      <c r="D182" s="13">
        <v>11.46</v>
      </c>
      <c r="E182" s="28">
        <v>31</v>
      </c>
      <c r="F182" s="28">
        <v>12</v>
      </c>
      <c r="G182" s="13">
        <f t="shared" si="22"/>
        <v>1.0471204188481675</v>
      </c>
      <c r="H182" s="159">
        <f t="shared" si="25"/>
        <v>2</v>
      </c>
      <c r="I182" s="12">
        <f t="shared" si="29"/>
        <v>6.4516129032258061</v>
      </c>
      <c r="J182" s="159">
        <v>0</v>
      </c>
      <c r="K182" s="59">
        <v>0</v>
      </c>
      <c r="L182" s="159">
        <v>0</v>
      </c>
      <c r="M182" s="159">
        <v>0</v>
      </c>
      <c r="N182" s="59">
        <v>1</v>
      </c>
      <c r="O182" s="59">
        <v>1</v>
      </c>
      <c r="P182" s="59">
        <f t="shared" si="26"/>
        <v>1</v>
      </c>
      <c r="Q182" s="27">
        <v>0</v>
      </c>
      <c r="R182" s="27">
        <v>0</v>
      </c>
      <c r="S182" s="27">
        <v>0</v>
      </c>
      <c r="T182" s="27">
        <v>1</v>
      </c>
      <c r="U182" s="59">
        <v>0</v>
      </c>
      <c r="V182" s="28">
        <f t="shared" si="30"/>
        <v>50</v>
      </c>
      <c r="W182" s="117">
        <f t="shared" si="23"/>
        <v>0.6</v>
      </c>
      <c r="X182" s="27">
        <v>5</v>
      </c>
      <c r="Y182" s="27">
        <v>0</v>
      </c>
      <c r="Z182" s="146">
        <f t="shared" si="24"/>
        <v>0</v>
      </c>
      <c r="AA182" s="27">
        <v>0</v>
      </c>
      <c r="AB182" s="59">
        <v>0</v>
      </c>
      <c r="AC182" s="27">
        <v>0</v>
      </c>
      <c r="AD182" s="27">
        <v>0</v>
      </c>
      <c r="AE182" s="59">
        <v>0</v>
      </c>
      <c r="AF182" s="59">
        <v>0</v>
      </c>
      <c r="AG182"/>
      <c r="AH182"/>
    </row>
    <row r="183" spans="1:34" s="50" customFormat="1" ht="158.25" customHeight="1" x14ac:dyDescent="0.25">
      <c r="A183" s="159">
        <v>170</v>
      </c>
      <c r="B183" s="27" t="s">
        <v>180</v>
      </c>
      <c r="C183" s="27" t="s">
        <v>39</v>
      </c>
      <c r="D183" s="13">
        <v>16.5</v>
      </c>
      <c r="E183" s="28">
        <v>71</v>
      </c>
      <c r="F183" s="28">
        <v>66</v>
      </c>
      <c r="G183" s="13">
        <f t="shared" si="22"/>
        <v>4</v>
      </c>
      <c r="H183" s="159">
        <f t="shared" si="25"/>
        <v>4</v>
      </c>
      <c r="I183" s="12">
        <f t="shared" si="29"/>
        <v>5.6338028169014089</v>
      </c>
      <c r="J183" s="159">
        <v>0</v>
      </c>
      <c r="K183" s="59">
        <v>0</v>
      </c>
      <c r="L183" s="159">
        <v>0</v>
      </c>
      <c r="M183" s="159">
        <v>0</v>
      </c>
      <c r="N183" s="59">
        <v>3</v>
      </c>
      <c r="O183" s="59">
        <v>1</v>
      </c>
      <c r="P183" s="59">
        <f t="shared" si="26"/>
        <v>0</v>
      </c>
      <c r="Q183" s="27">
        <v>0</v>
      </c>
      <c r="R183" s="27">
        <v>0</v>
      </c>
      <c r="S183" s="27">
        <v>0</v>
      </c>
      <c r="T183" s="27">
        <v>0</v>
      </c>
      <c r="U183" s="59">
        <v>0</v>
      </c>
      <c r="V183" s="28">
        <f t="shared" si="30"/>
        <v>0</v>
      </c>
      <c r="W183" s="117">
        <f t="shared" si="23"/>
        <v>7.92</v>
      </c>
      <c r="X183" s="27">
        <v>12</v>
      </c>
      <c r="Y183" s="27">
        <v>4</v>
      </c>
      <c r="Z183" s="146">
        <f t="shared" si="24"/>
        <v>6.0606060606060606</v>
      </c>
      <c r="AA183" s="27">
        <v>0</v>
      </c>
      <c r="AB183" s="59">
        <v>0</v>
      </c>
      <c r="AC183" s="27">
        <v>0</v>
      </c>
      <c r="AD183" s="27">
        <v>0</v>
      </c>
      <c r="AE183" s="59">
        <v>3</v>
      </c>
      <c r="AF183" s="59">
        <v>1</v>
      </c>
      <c r="AG183"/>
      <c r="AH183"/>
    </row>
    <row r="184" spans="1:34" s="50" customFormat="1" ht="72" customHeight="1" x14ac:dyDescent="0.25">
      <c r="A184" s="159">
        <v>171</v>
      </c>
      <c r="B184" s="27" t="s">
        <v>144</v>
      </c>
      <c r="C184" s="27" t="s">
        <v>39</v>
      </c>
      <c r="D184" s="13">
        <v>11.5</v>
      </c>
      <c r="E184" s="28">
        <v>50</v>
      </c>
      <c r="F184" s="28">
        <v>65</v>
      </c>
      <c r="G184" s="13">
        <f t="shared" si="22"/>
        <v>5.6521739130434785</v>
      </c>
      <c r="H184" s="159">
        <f t="shared" si="25"/>
        <v>4</v>
      </c>
      <c r="I184" s="12">
        <f t="shared" si="29"/>
        <v>8</v>
      </c>
      <c r="J184" s="159">
        <v>0</v>
      </c>
      <c r="K184" s="59">
        <v>0</v>
      </c>
      <c r="L184" s="159">
        <v>0</v>
      </c>
      <c r="M184" s="159">
        <v>0</v>
      </c>
      <c r="N184" s="59">
        <v>3</v>
      </c>
      <c r="O184" s="59">
        <v>1</v>
      </c>
      <c r="P184" s="59">
        <f t="shared" si="26"/>
        <v>1</v>
      </c>
      <c r="Q184" s="27">
        <v>0</v>
      </c>
      <c r="R184" s="27">
        <v>0</v>
      </c>
      <c r="S184" s="27">
        <v>0</v>
      </c>
      <c r="T184" s="27">
        <v>1</v>
      </c>
      <c r="U184" s="59">
        <v>0</v>
      </c>
      <c r="V184" s="28">
        <f t="shared" si="30"/>
        <v>25</v>
      </c>
      <c r="W184" s="117">
        <f t="shared" si="23"/>
        <v>7.8000000000000007</v>
      </c>
      <c r="X184" s="27">
        <v>12</v>
      </c>
      <c r="Y184" s="27">
        <v>5</v>
      </c>
      <c r="Z184" s="146">
        <f t="shared" si="24"/>
        <v>7.6923076923076925</v>
      </c>
      <c r="AA184" s="27">
        <v>0</v>
      </c>
      <c r="AB184" s="59">
        <v>0</v>
      </c>
      <c r="AC184" s="27">
        <v>0</v>
      </c>
      <c r="AD184" s="27">
        <v>0</v>
      </c>
      <c r="AE184" s="59">
        <v>4</v>
      </c>
      <c r="AF184" s="59">
        <v>1</v>
      </c>
      <c r="AG184"/>
      <c r="AH184"/>
    </row>
    <row r="185" spans="1:34" s="50" customFormat="1" ht="72" customHeight="1" x14ac:dyDescent="0.25">
      <c r="A185" s="159">
        <v>172</v>
      </c>
      <c r="B185" s="208" t="s">
        <v>247</v>
      </c>
      <c r="C185" s="159" t="s">
        <v>39</v>
      </c>
      <c r="D185" s="13">
        <v>4</v>
      </c>
      <c r="E185" s="28">
        <v>33</v>
      </c>
      <c r="F185" s="28">
        <v>33</v>
      </c>
      <c r="G185" s="13">
        <f t="shared" si="22"/>
        <v>8.25</v>
      </c>
      <c r="H185" s="159">
        <f t="shared" si="25"/>
        <v>3</v>
      </c>
      <c r="I185" s="12">
        <f t="shared" si="29"/>
        <v>9.0909090909090917</v>
      </c>
      <c r="J185" s="159">
        <v>0</v>
      </c>
      <c r="K185" s="59">
        <v>0</v>
      </c>
      <c r="L185" s="159">
        <v>0</v>
      </c>
      <c r="M185" s="159">
        <v>0</v>
      </c>
      <c r="N185" s="59">
        <v>2</v>
      </c>
      <c r="O185" s="59">
        <v>1</v>
      </c>
      <c r="P185" s="59">
        <f t="shared" si="26"/>
        <v>3</v>
      </c>
      <c r="Q185" s="159">
        <v>0</v>
      </c>
      <c r="R185" s="159">
        <v>0</v>
      </c>
      <c r="S185" s="159">
        <v>0</v>
      </c>
      <c r="T185" s="159">
        <v>2</v>
      </c>
      <c r="U185" s="59">
        <v>1</v>
      </c>
      <c r="V185" s="28">
        <f t="shared" si="30"/>
        <v>100</v>
      </c>
      <c r="W185" s="117">
        <f t="shared" si="23"/>
        <v>4.95</v>
      </c>
      <c r="X185" s="27">
        <v>15</v>
      </c>
      <c r="Y185" s="159">
        <v>3</v>
      </c>
      <c r="Z185" s="146">
        <f t="shared" si="24"/>
        <v>9.0909090909090917</v>
      </c>
      <c r="AA185" s="159">
        <v>0</v>
      </c>
      <c r="AB185" s="59">
        <v>0</v>
      </c>
      <c r="AC185" s="159">
        <v>0</v>
      </c>
      <c r="AD185" s="159">
        <v>0</v>
      </c>
      <c r="AE185" s="59">
        <v>2</v>
      </c>
      <c r="AF185" s="59">
        <v>1</v>
      </c>
      <c r="AG185"/>
      <c r="AH185"/>
    </row>
    <row r="186" spans="1:34" s="50" customFormat="1" ht="72" customHeight="1" x14ac:dyDescent="0.25">
      <c r="A186" s="159">
        <v>173</v>
      </c>
      <c r="B186" s="159" t="s">
        <v>179</v>
      </c>
      <c r="C186" s="159" t="s">
        <v>39</v>
      </c>
      <c r="D186" s="13">
        <v>20.100000000000001</v>
      </c>
      <c r="E186" s="28">
        <v>107</v>
      </c>
      <c r="F186" s="28">
        <v>104</v>
      </c>
      <c r="G186" s="13">
        <f t="shared" si="22"/>
        <v>5.1741293532338304</v>
      </c>
      <c r="H186" s="159">
        <f t="shared" si="25"/>
        <v>5</v>
      </c>
      <c r="I186" s="12">
        <f t="shared" si="29"/>
        <v>4.6728971962616823</v>
      </c>
      <c r="J186" s="159">
        <v>0</v>
      </c>
      <c r="K186" s="59">
        <v>0</v>
      </c>
      <c r="L186" s="159">
        <v>0</v>
      </c>
      <c r="M186" s="159">
        <v>0</v>
      </c>
      <c r="N186" s="59">
        <v>4</v>
      </c>
      <c r="O186" s="59">
        <v>1</v>
      </c>
      <c r="P186" s="59">
        <f t="shared" si="26"/>
        <v>0</v>
      </c>
      <c r="Q186" s="159">
        <v>0</v>
      </c>
      <c r="R186" s="159">
        <v>0</v>
      </c>
      <c r="S186" s="159">
        <v>0</v>
      </c>
      <c r="T186" s="159">
        <v>0</v>
      </c>
      <c r="U186" s="59">
        <v>0</v>
      </c>
      <c r="V186" s="28">
        <f t="shared" si="30"/>
        <v>0</v>
      </c>
      <c r="W186" s="117">
        <f t="shared" si="23"/>
        <v>12.48</v>
      </c>
      <c r="X186" s="27">
        <v>12</v>
      </c>
      <c r="Y186" s="159">
        <v>5</v>
      </c>
      <c r="Z186" s="146">
        <f t="shared" si="24"/>
        <v>4.8076923076923084</v>
      </c>
      <c r="AA186" s="159">
        <v>0</v>
      </c>
      <c r="AB186" s="59">
        <v>0</v>
      </c>
      <c r="AC186" s="159">
        <v>0</v>
      </c>
      <c r="AD186" s="159">
        <v>0</v>
      </c>
      <c r="AE186" s="59">
        <v>4</v>
      </c>
      <c r="AF186" s="59">
        <v>1</v>
      </c>
      <c r="AG186"/>
      <c r="AH186"/>
    </row>
    <row r="187" spans="1:34" s="50" customFormat="1" ht="72" customHeight="1" x14ac:dyDescent="0.25">
      <c r="A187" s="159">
        <v>174</v>
      </c>
      <c r="B187" s="27" t="s">
        <v>229</v>
      </c>
      <c r="C187" s="159" t="s">
        <v>277</v>
      </c>
      <c r="D187" s="13">
        <v>22.5</v>
      </c>
      <c r="E187" s="28">
        <v>127</v>
      </c>
      <c r="F187" s="28">
        <v>131</v>
      </c>
      <c r="G187" s="13">
        <f t="shared" si="22"/>
        <v>5.822222222222222</v>
      </c>
      <c r="H187" s="159">
        <f t="shared" si="25"/>
        <v>11</v>
      </c>
      <c r="I187" s="12">
        <f t="shared" si="29"/>
        <v>8.6614173228346463</v>
      </c>
      <c r="J187" s="159">
        <v>0</v>
      </c>
      <c r="K187" s="59">
        <v>1</v>
      </c>
      <c r="L187" s="159">
        <v>0</v>
      </c>
      <c r="M187" s="159">
        <v>0</v>
      </c>
      <c r="N187" s="59">
        <v>7</v>
      </c>
      <c r="O187" s="59">
        <v>3</v>
      </c>
      <c r="P187" s="59">
        <f t="shared" si="26"/>
        <v>7</v>
      </c>
      <c r="Q187" s="159">
        <v>1</v>
      </c>
      <c r="R187" s="159">
        <v>0</v>
      </c>
      <c r="S187" s="159">
        <v>0</v>
      </c>
      <c r="T187" s="159">
        <v>5</v>
      </c>
      <c r="U187" s="59">
        <v>1</v>
      </c>
      <c r="V187" s="28">
        <f t="shared" si="30"/>
        <v>63.636363636363633</v>
      </c>
      <c r="W187" s="117">
        <f t="shared" si="23"/>
        <v>15.72</v>
      </c>
      <c r="X187" s="27">
        <v>12</v>
      </c>
      <c r="Y187" s="159">
        <v>13</v>
      </c>
      <c r="Z187" s="146">
        <f t="shared" si="24"/>
        <v>9.9236641221374047</v>
      </c>
      <c r="AA187" s="159">
        <v>0</v>
      </c>
      <c r="AB187" s="59">
        <v>1</v>
      </c>
      <c r="AC187" s="159">
        <v>0</v>
      </c>
      <c r="AD187" s="159">
        <v>0</v>
      </c>
      <c r="AE187" s="59">
        <v>9</v>
      </c>
      <c r="AF187" s="59">
        <v>3</v>
      </c>
      <c r="AG187"/>
      <c r="AH187"/>
    </row>
    <row r="188" spans="1:34" s="50" customFormat="1" ht="128.25" customHeight="1" x14ac:dyDescent="0.25">
      <c r="A188" s="159">
        <v>175</v>
      </c>
      <c r="B188" s="27" t="s">
        <v>162</v>
      </c>
      <c r="C188" s="27" t="s">
        <v>277</v>
      </c>
      <c r="D188" s="13">
        <v>101</v>
      </c>
      <c r="E188" s="28">
        <v>535</v>
      </c>
      <c r="F188" s="28">
        <v>578</v>
      </c>
      <c r="G188" s="13">
        <f t="shared" si="22"/>
        <v>5.7227722772277225</v>
      </c>
      <c r="H188" s="159">
        <f t="shared" si="25"/>
        <v>39</v>
      </c>
      <c r="I188" s="12">
        <f t="shared" ref="I188:I220" si="31">H188/E188*100</f>
        <v>7.2897196261682247</v>
      </c>
      <c r="J188" s="159">
        <v>0</v>
      </c>
      <c r="K188" s="59">
        <v>2</v>
      </c>
      <c r="L188" s="159">
        <v>0</v>
      </c>
      <c r="M188" s="159">
        <v>0</v>
      </c>
      <c r="N188" s="59">
        <v>29</v>
      </c>
      <c r="O188" s="59">
        <v>8</v>
      </c>
      <c r="P188" s="59">
        <f t="shared" si="26"/>
        <v>39</v>
      </c>
      <c r="Q188" s="27">
        <v>2</v>
      </c>
      <c r="R188" s="27">
        <v>0</v>
      </c>
      <c r="S188" s="27">
        <v>0</v>
      </c>
      <c r="T188" s="27">
        <v>29</v>
      </c>
      <c r="U188" s="59">
        <v>8</v>
      </c>
      <c r="V188" s="28">
        <f t="shared" si="30"/>
        <v>100</v>
      </c>
      <c r="W188" s="117">
        <f t="shared" si="23"/>
        <v>69.36</v>
      </c>
      <c r="X188" s="27">
        <v>12</v>
      </c>
      <c r="Y188" s="27">
        <v>54</v>
      </c>
      <c r="Z188" s="146">
        <f t="shared" si="24"/>
        <v>9.3425605536332181</v>
      </c>
      <c r="AA188" s="27">
        <v>0</v>
      </c>
      <c r="AB188" s="59">
        <v>3</v>
      </c>
      <c r="AC188" s="27">
        <v>0</v>
      </c>
      <c r="AD188" s="27">
        <v>0</v>
      </c>
      <c r="AE188" s="59">
        <v>40</v>
      </c>
      <c r="AF188" s="59">
        <v>11</v>
      </c>
      <c r="AG188"/>
      <c r="AH188"/>
    </row>
    <row r="189" spans="1:34" s="50" customFormat="1" ht="128.25" customHeight="1" x14ac:dyDescent="0.25">
      <c r="A189" s="159">
        <v>176</v>
      </c>
      <c r="B189" s="159" t="s">
        <v>121</v>
      </c>
      <c r="C189" s="27" t="s">
        <v>277</v>
      </c>
      <c r="D189" s="13">
        <v>11</v>
      </c>
      <c r="E189" s="28">
        <v>72</v>
      </c>
      <c r="F189" s="28">
        <v>80</v>
      </c>
      <c r="G189" s="13">
        <f t="shared" si="22"/>
        <v>7.2727272727272725</v>
      </c>
      <c r="H189" s="159">
        <f t="shared" si="25"/>
        <v>5</v>
      </c>
      <c r="I189" s="12">
        <f t="shared" si="31"/>
        <v>6.9444444444444446</v>
      </c>
      <c r="J189" s="159">
        <v>0</v>
      </c>
      <c r="K189" s="59">
        <v>0</v>
      </c>
      <c r="L189" s="159">
        <v>0</v>
      </c>
      <c r="M189" s="159">
        <v>0</v>
      </c>
      <c r="N189" s="59">
        <v>4</v>
      </c>
      <c r="O189" s="59">
        <v>1</v>
      </c>
      <c r="P189" s="59">
        <f t="shared" si="26"/>
        <v>0</v>
      </c>
      <c r="Q189" s="27">
        <v>0</v>
      </c>
      <c r="R189" s="27">
        <v>0</v>
      </c>
      <c r="S189" s="27">
        <v>0</v>
      </c>
      <c r="T189" s="27">
        <v>0</v>
      </c>
      <c r="U189" s="59">
        <v>0</v>
      </c>
      <c r="V189" s="28">
        <f t="shared" si="30"/>
        <v>0</v>
      </c>
      <c r="W189" s="117">
        <f t="shared" si="23"/>
        <v>12</v>
      </c>
      <c r="X189" s="27">
        <v>15</v>
      </c>
      <c r="Y189" s="27">
        <v>7</v>
      </c>
      <c r="Z189" s="146">
        <f t="shared" si="24"/>
        <v>8.75</v>
      </c>
      <c r="AA189" s="27">
        <v>0</v>
      </c>
      <c r="AB189" s="59">
        <v>1</v>
      </c>
      <c r="AC189" s="27">
        <v>0</v>
      </c>
      <c r="AD189" s="27">
        <v>0</v>
      </c>
      <c r="AE189" s="59">
        <v>4</v>
      </c>
      <c r="AF189" s="59">
        <v>2</v>
      </c>
      <c r="AG189"/>
      <c r="AH189"/>
    </row>
    <row r="190" spans="1:34" s="50" customFormat="1" ht="120" customHeight="1" x14ac:dyDescent="0.25">
      <c r="A190" s="159">
        <v>177</v>
      </c>
      <c r="B190" s="27" t="s">
        <v>208</v>
      </c>
      <c r="C190" s="27" t="s">
        <v>277</v>
      </c>
      <c r="D190" s="13">
        <v>16</v>
      </c>
      <c r="E190" s="28">
        <v>79</v>
      </c>
      <c r="F190" s="28">
        <v>101</v>
      </c>
      <c r="G190" s="13">
        <f t="shared" si="22"/>
        <v>6.3125</v>
      </c>
      <c r="H190" s="159">
        <f t="shared" si="25"/>
        <v>5</v>
      </c>
      <c r="I190" s="12">
        <f t="shared" si="31"/>
        <v>6.3291139240506329</v>
      </c>
      <c r="J190" s="159">
        <v>0</v>
      </c>
      <c r="K190" s="59">
        <v>0</v>
      </c>
      <c r="L190" s="159">
        <v>0</v>
      </c>
      <c r="M190" s="159">
        <v>0</v>
      </c>
      <c r="N190" s="59">
        <v>4</v>
      </c>
      <c r="O190" s="59">
        <v>1</v>
      </c>
      <c r="P190" s="59">
        <f t="shared" si="26"/>
        <v>5</v>
      </c>
      <c r="Q190" s="27">
        <v>0</v>
      </c>
      <c r="R190" s="27">
        <v>0</v>
      </c>
      <c r="S190" s="27">
        <v>0</v>
      </c>
      <c r="T190" s="27">
        <v>4</v>
      </c>
      <c r="U190" s="59">
        <v>1</v>
      </c>
      <c r="V190" s="28">
        <f t="shared" si="30"/>
        <v>100</v>
      </c>
      <c r="W190" s="117">
        <f t="shared" si="23"/>
        <v>15.15</v>
      </c>
      <c r="X190" s="27">
        <v>15</v>
      </c>
      <c r="Y190" s="27">
        <v>8</v>
      </c>
      <c r="Z190" s="146">
        <f t="shared" si="24"/>
        <v>7.9207920792079207</v>
      </c>
      <c r="AA190" s="27">
        <v>0</v>
      </c>
      <c r="AB190" s="59">
        <v>0</v>
      </c>
      <c r="AC190" s="27">
        <v>0</v>
      </c>
      <c r="AD190" s="27">
        <v>0</v>
      </c>
      <c r="AE190" s="59">
        <v>6</v>
      </c>
      <c r="AF190" s="59">
        <v>2</v>
      </c>
      <c r="AG190"/>
      <c r="AH190"/>
    </row>
    <row r="191" spans="1:34" s="50" customFormat="1" ht="72" customHeight="1" x14ac:dyDescent="0.25">
      <c r="A191" s="159">
        <v>178</v>
      </c>
      <c r="B191" s="70" t="s">
        <v>250</v>
      </c>
      <c r="C191" s="27" t="s">
        <v>277</v>
      </c>
      <c r="D191" s="13">
        <v>7</v>
      </c>
      <c r="E191" s="28">
        <v>90</v>
      </c>
      <c r="F191" s="28">
        <v>90</v>
      </c>
      <c r="G191" s="13">
        <f t="shared" si="22"/>
        <v>12.857142857142858</v>
      </c>
      <c r="H191" s="159">
        <f t="shared" si="25"/>
        <v>2</v>
      </c>
      <c r="I191" s="12">
        <f t="shared" si="31"/>
        <v>2.2222222222222223</v>
      </c>
      <c r="J191" s="159">
        <v>0</v>
      </c>
      <c r="K191" s="59">
        <v>0</v>
      </c>
      <c r="L191" s="159">
        <v>0</v>
      </c>
      <c r="M191" s="159">
        <v>0</v>
      </c>
      <c r="N191" s="59">
        <v>1</v>
      </c>
      <c r="O191" s="59">
        <v>1</v>
      </c>
      <c r="P191" s="59">
        <f t="shared" si="26"/>
        <v>2</v>
      </c>
      <c r="Q191" s="27">
        <v>0</v>
      </c>
      <c r="R191" s="27">
        <v>0</v>
      </c>
      <c r="S191" s="27">
        <v>0</v>
      </c>
      <c r="T191" s="27">
        <v>1</v>
      </c>
      <c r="U191" s="59">
        <v>1</v>
      </c>
      <c r="V191" s="28">
        <v>100</v>
      </c>
      <c r="W191" s="117">
        <f t="shared" si="23"/>
        <v>18</v>
      </c>
      <c r="X191" s="27">
        <v>20</v>
      </c>
      <c r="Y191" s="27">
        <v>3</v>
      </c>
      <c r="Z191" s="146">
        <f t="shared" si="24"/>
        <v>3.3333333333333335</v>
      </c>
      <c r="AA191" s="27">
        <v>0</v>
      </c>
      <c r="AB191" s="59">
        <v>0</v>
      </c>
      <c r="AC191" s="27">
        <v>0</v>
      </c>
      <c r="AD191" s="27">
        <v>0</v>
      </c>
      <c r="AE191" s="59">
        <v>2</v>
      </c>
      <c r="AF191" s="59">
        <v>1</v>
      </c>
      <c r="AG191"/>
      <c r="AH191"/>
    </row>
    <row r="192" spans="1:34" s="50" customFormat="1" ht="72" customHeight="1" x14ac:dyDescent="0.25">
      <c r="A192" s="159">
        <v>179</v>
      </c>
      <c r="B192" s="27" t="s">
        <v>173</v>
      </c>
      <c r="C192" s="17" t="s">
        <v>278</v>
      </c>
      <c r="D192" s="13">
        <v>16.43</v>
      </c>
      <c r="E192" s="11">
        <v>85</v>
      </c>
      <c r="F192" s="11">
        <v>101</v>
      </c>
      <c r="G192" s="13">
        <f t="shared" si="22"/>
        <v>6.1472915398660986</v>
      </c>
      <c r="H192" s="159">
        <f t="shared" si="25"/>
        <v>5</v>
      </c>
      <c r="I192" s="12">
        <f t="shared" si="31"/>
        <v>5.8823529411764701</v>
      </c>
      <c r="J192" s="15">
        <v>0</v>
      </c>
      <c r="K192" s="96">
        <v>0</v>
      </c>
      <c r="L192" s="18">
        <v>0</v>
      </c>
      <c r="M192" s="15">
        <v>0</v>
      </c>
      <c r="N192" s="96">
        <v>4</v>
      </c>
      <c r="O192" s="96">
        <v>1</v>
      </c>
      <c r="P192" s="59">
        <f t="shared" si="26"/>
        <v>5</v>
      </c>
      <c r="Q192" s="11">
        <v>0</v>
      </c>
      <c r="R192" s="11">
        <v>0</v>
      </c>
      <c r="S192" s="11">
        <v>0</v>
      </c>
      <c r="T192" s="11">
        <v>4</v>
      </c>
      <c r="U192" s="87">
        <v>1</v>
      </c>
      <c r="V192" s="28">
        <f t="shared" ref="V192:V199" si="32">P192/H192*100</f>
        <v>100</v>
      </c>
      <c r="W192" s="117">
        <f t="shared" si="23"/>
        <v>15.15</v>
      </c>
      <c r="X192" s="27">
        <v>15</v>
      </c>
      <c r="Y192" s="15">
        <v>7</v>
      </c>
      <c r="Z192" s="146">
        <f t="shared" si="24"/>
        <v>6.9306930693069315</v>
      </c>
      <c r="AA192" s="15">
        <v>0</v>
      </c>
      <c r="AB192" s="96">
        <v>1</v>
      </c>
      <c r="AC192" s="18">
        <v>0</v>
      </c>
      <c r="AD192" s="15">
        <v>0</v>
      </c>
      <c r="AE192" s="96">
        <v>4</v>
      </c>
      <c r="AF192" s="96">
        <v>2</v>
      </c>
      <c r="AG192"/>
      <c r="AH192"/>
    </row>
    <row r="193" spans="1:34" s="50" customFormat="1" ht="105.75" customHeight="1" x14ac:dyDescent="0.25">
      <c r="A193" s="159">
        <v>180</v>
      </c>
      <c r="B193" s="27" t="s">
        <v>82</v>
      </c>
      <c r="C193" s="17" t="s">
        <v>278</v>
      </c>
      <c r="D193" s="13">
        <v>13.3</v>
      </c>
      <c r="E193" s="11">
        <v>53</v>
      </c>
      <c r="F193" s="11">
        <v>54</v>
      </c>
      <c r="G193" s="13">
        <f t="shared" si="22"/>
        <v>4.0601503759398492</v>
      </c>
      <c r="H193" s="159">
        <f t="shared" si="25"/>
        <v>4</v>
      </c>
      <c r="I193" s="12">
        <f t="shared" si="31"/>
        <v>7.5471698113207548</v>
      </c>
      <c r="J193" s="15">
        <v>0</v>
      </c>
      <c r="K193" s="96">
        <v>0</v>
      </c>
      <c r="L193" s="18">
        <v>0</v>
      </c>
      <c r="M193" s="15">
        <v>0</v>
      </c>
      <c r="N193" s="96">
        <v>3</v>
      </c>
      <c r="O193" s="96">
        <v>1</v>
      </c>
      <c r="P193" s="59">
        <f t="shared" si="26"/>
        <v>4</v>
      </c>
      <c r="Q193" s="11">
        <v>0</v>
      </c>
      <c r="R193" s="11">
        <v>0</v>
      </c>
      <c r="S193" s="11">
        <v>0</v>
      </c>
      <c r="T193" s="11">
        <v>3</v>
      </c>
      <c r="U193" s="87">
        <v>1</v>
      </c>
      <c r="V193" s="28">
        <f t="shared" si="32"/>
        <v>100</v>
      </c>
      <c r="W193" s="117">
        <f t="shared" si="23"/>
        <v>6.48</v>
      </c>
      <c r="X193" s="27">
        <v>12</v>
      </c>
      <c r="Y193" s="15">
        <v>4</v>
      </c>
      <c r="Z193" s="146">
        <f t="shared" si="24"/>
        <v>7.4074074074074066</v>
      </c>
      <c r="AA193" s="15">
        <v>0</v>
      </c>
      <c r="AB193" s="96">
        <v>0</v>
      </c>
      <c r="AC193" s="18">
        <v>0</v>
      </c>
      <c r="AD193" s="15">
        <v>0</v>
      </c>
      <c r="AE193" s="96">
        <v>3</v>
      </c>
      <c r="AF193" s="96">
        <v>1</v>
      </c>
      <c r="AG193"/>
      <c r="AH193"/>
    </row>
    <row r="194" spans="1:34" s="50" customFormat="1" ht="104.25" customHeight="1" x14ac:dyDescent="0.25">
      <c r="A194" s="159">
        <v>181</v>
      </c>
      <c r="B194" s="159" t="s">
        <v>229</v>
      </c>
      <c r="C194" s="17" t="s">
        <v>278</v>
      </c>
      <c r="D194" s="13">
        <v>2.37</v>
      </c>
      <c r="E194" s="11">
        <v>39</v>
      </c>
      <c r="F194" s="11">
        <v>40</v>
      </c>
      <c r="G194" s="13">
        <f t="shared" si="22"/>
        <v>16.877637130801688</v>
      </c>
      <c r="H194" s="159">
        <f t="shared" si="25"/>
        <v>2</v>
      </c>
      <c r="I194" s="12">
        <f t="shared" si="31"/>
        <v>5.1282051282051277</v>
      </c>
      <c r="J194" s="15">
        <v>0</v>
      </c>
      <c r="K194" s="96">
        <v>0</v>
      </c>
      <c r="L194" s="18">
        <v>0</v>
      </c>
      <c r="M194" s="15">
        <v>0</v>
      </c>
      <c r="N194" s="96">
        <v>1</v>
      </c>
      <c r="O194" s="96">
        <v>1</v>
      </c>
      <c r="P194" s="59">
        <f t="shared" si="26"/>
        <v>1</v>
      </c>
      <c r="Q194" s="11">
        <v>0</v>
      </c>
      <c r="R194" s="11">
        <v>0</v>
      </c>
      <c r="S194" s="11">
        <v>0</v>
      </c>
      <c r="T194" s="11">
        <v>1</v>
      </c>
      <c r="U194" s="87">
        <v>0</v>
      </c>
      <c r="V194" s="28">
        <f t="shared" si="32"/>
        <v>50</v>
      </c>
      <c r="W194" s="117">
        <f t="shared" si="23"/>
        <v>8</v>
      </c>
      <c r="X194" s="27">
        <v>20</v>
      </c>
      <c r="Y194" s="15">
        <v>2</v>
      </c>
      <c r="Z194" s="146">
        <f t="shared" si="24"/>
        <v>5</v>
      </c>
      <c r="AA194" s="15">
        <v>0</v>
      </c>
      <c r="AB194" s="96">
        <v>0</v>
      </c>
      <c r="AC194" s="18">
        <v>0</v>
      </c>
      <c r="AD194" s="15">
        <v>0</v>
      </c>
      <c r="AE194" s="96">
        <v>1</v>
      </c>
      <c r="AF194" s="96">
        <v>1</v>
      </c>
      <c r="AG194"/>
      <c r="AH194"/>
    </row>
    <row r="195" spans="1:34" ht="63" x14ac:dyDescent="0.25">
      <c r="A195" s="159">
        <v>182</v>
      </c>
      <c r="B195" s="27" t="s">
        <v>172</v>
      </c>
      <c r="C195" s="17" t="s">
        <v>278</v>
      </c>
      <c r="D195" s="13">
        <v>10.98</v>
      </c>
      <c r="E195" s="11">
        <v>72</v>
      </c>
      <c r="F195" s="11">
        <v>81</v>
      </c>
      <c r="G195" s="13">
        <f t="shared" si="22"/>
        <v>7.3770491803278686</v>
      </c>
      <c r="H195" s="159">
        <f t="shared" si="25"/>
        <v>5</v>
      </c>
      <c r="I195" s="12">
        <f t="shared" si="31"/>
        <v>6.9444444444444446</v>
      </c>
      <c r="J195" s="15">
        <v>0</v>
      </c>
      <c r="K195" s="96">
        <v>0</v>
      </c>
      <c r="L195" s="18">
        <v>0</v>
      </c>
      <c r="M195" s="15">
        <v>0</v>
      </c>
      <c r="N195" s="96">
        <v>4</v>
      </c>
      <c r="O195" s="96">
        <v>1</v>
      </c>
      <c r="P195" s="59">
        <f t="shared" si="26"/>
        <v>5</v>
      </c>
      <c r="Q195" s="11">
        <v>0</v>
      </c>
      <c r="R195" s="11">
        <v>0</v>
      </c>
      <c r="S195" s="11">
        <v>0</v>
      </c>
      <c r="T195" s="11">
        <v>4</v>
      </c>
      <c r="U195" s="87">
        <v>1</v>
      </c>
      <c r="V195" s="28">
        <f t="shared" si="32"/>
        <v>100</v>
      </c>
      <c r="W195" s="117">
        <f t="shared" si="23"/>
        <v>12.15</v>
      </c>
      <c r="X195" s="27">
        <v>15</v>
      </c>
      <c r="Y195" s="15">
        <v>7</v>
      </c>
      <c r="Z195" s="146">
        <f t="shared" si="24"/>
        <v>8.6419753086419746</v>
      </c>
      <c r="AA195" s="15">
        <v>0</v>
      </c>
      <c r="AB195" s="96">
        <v>1</v>
      </c>
      <c r="AC195" s="18">
        <v>0</v>
      </c>
      <c r="AD195" s="15">
        <v>0</v>
      </c>
      <c r="AE195" s="96">
        <v>4</v>
      </c>
      <c r="AF195" s="96">
        <v>2</v>
      </c>
    </row>
    <row r="196" spans="1:34" ht="63.75" customHeight="1" x14ac:dyDescent="0.25">
      <c r="A196" s="159">
        <v>183</v>
      </c>
      <c r="B196" s="27" t="s">
        <v>197</v>
      </c>
      <c r="C196" s="17" t="s">
        <v>278</v>
      </c>
      <c r="D196" s="13">
        <v>14.31</v>
      </c>
      <c r="E196" s="11">
        <v>84</v>
      </c>
      <c r="F196" s="11">
        <v>94</v>
      </c>
      <c r="G196" s="13">
        <f t="shared" si="22"/>
        <v>6.5688329839273232</v>
      </c>
      <c r="H196" s="159">
        <f t="shared" si="25"/>
        <v>5</v>
      </c>
      <c r="I196" s="12">
        <f t="shared" si="31"/>
        <v>5.9523809523809517</v>
      </c>
      <c r="J196" s="15">
        <v>0</v>
      </c>
      <c r="K196" s="96">
        <v>0</v>
      </c>
      <c r="L196" s="18">
        <v>0</v>
      </c>
      <c r="M196" s="15">
        <v>0</v>
      </c>
      <c r="N196" s="96">
        <v>4</v>
      </c>
      <c r="O196" s="96">
        <v>1</v>
      </c>
      <c r="P196" s="59">
        <f t="shared" si="26"/>
        <v>5</v>
      </c>
      <c r="Q196" s="11">
        <v>0</v>
      </c>
      <c r="R196" s="11">
        <v>0</v>
      </c>
      <c r="S196" s="11">
        <v>0</v>
      </c>
      <c r="T196" s="11">
        <v>4</v>
      </c>
      <c r="U196" s="87">
        <v>1</v>
      </c>
      <c r="V196" s="28">
        <f t="shared" si="32"/>
        <v>100</v>
      </c>
      <c r="W196" s="117">
        <f t="shared" si="23"/>
        <v>14.1</v>
      </c>
      <c r="X196" s="27">
        <v>15</v>
      </c>
      <c r="Y196" s="15">
        <v>6</v>
      </c>
      <c r="Z196" s="146">
        <f t="shared" si="24"/>
        <v>6.3829787234042552</v>
      </c>
      <c r="AA196" s="15">
        <v>0</v>
      </c>
      <c r="AB196" s="96">
        <v>0</v>
      </c>
      <c r="AC196" s="18">
        <v>0</v>
      </c>
      <c r="AD196" s="15">
        <v>0</v>
      </c>
      <c r="AE196" s="96">
        <v>4</v>
      </c>
      <c r="AF196" s="96">
        <v>2</v>
      </c>
    </row>
    <row r="197" spans="1:34" ht="93.75" customHeight="1" x14ac:dyDescent="0.25">
      <c r="A197" s="159">
        <v>184</v>
      </c>
      <c r="B197" s="27" t="s">
        <v>160</v>
      </c>
      <c r="C197" s="17" t="s">
        <v>278</v>
      </c>
      <c r="D197" s="13">
        <v>65.599999999999994</v>
      </c>
      <c r="E197" s="28">
        <v>208</v>
      </c>
      <c r="F197" s="28">
        <v>214</v>
      </c>
      <c r="G197" s="13">
        <f t="shared" si="22"/>
        <v>3.26219512195122</v>
      </c>
      <c r="H197" s="159">
        <f t="shared" si="25"/>
        <v>12</v>
      </c>
      <c r="I197" s="12">
        <f t="shared" si="31"/>
        <v>5.7692307692307692</v>
      </c>
      <c r="J197" s="159">
        <v>0</v>
      </c>
      <c r="K197" s="59">
        <v>1</v>
      </c>
      <c r="L197" s="159">
        <v>0</v>
      </c>
      <c r="M197" s="159">
        <v>0</v>
      </c>
      <c r="N197" s="59">
        <v>8</v>
      </c>
      <c r="O197" s="59">
        <v>3</v>
      </c>
      <c r="P197" s="59">
        <f t="shared" si="26"/>
        <v>11</v>
      </c>
      <c r="Q197" s="27">
        <v>0</v>
      </c>
      <c r="R197" s="27">
        <v>0</v>
      </c>
      <c r="S197" s="27">
        <v>0</v>
      </c>
      <c r="T197" s="27">
        <v>8</v>
      </c>
      <c r="U197" s="59">
        <v>3</v>
      </c>
      <c r="V197" s="28">
        <f t="shared" si="32"/>
        <v>91.666666666666657</v>
      </c>
      <c r="W197" s="117">
        <f t="shared" si="23"/>
        <v>25.68</v>
      </c>
      <c r="X197" s="27">
        <v>12</v>
      </c>
      <c r="Y197" s="27">
        <v>15</v>
      </c>
      <c r="Z197" s="146">
        <f t="shared" si="24"/>
        <v>7.009345794392523</v>
      </c>
      <c r="AA197" s="27">
        <v>0</v>
      </c>
      <c r="AB197" s="59">
        <v>1</v>
      </c>
      <c r="AC197" s="27">
        <v>0</v>
      </c>
      <c r="AD197" s="27">
        <v>0</v>
      </c>
      <c r="AE197" s="59">
        <v>11</v>
      </c>
      <c r="AF197" s="59">
        <v>3</v>
      </c>
    </row>
    <row r="198" spans="1:34" ht="63.75" customHeight="1" x14ac:dyDescent="0.25">
      <c r="A198" s="159">
        <v>185</v>
      </c>
      <c r="B198" s="27" t="s">
        <v>91</v>
      </c>
      <c r="C198" s="17" t="s">
        <v>278</v>
      </c>
      <c r="D198" s="13">
        <v>13.1</v>
      </c>
      <c r="E198" s="11">
        <v>119</v>
      </c>
      <c r="F198" s="11">
        <v>115</v>
      </c>
      <c r="G198" s="13">
        <f t="shared" si="22"/>
        <v>8.778625954198473</v>
      </c>
      <c r="H198" s="159">
        <f t="shared" si="25"/>
        <v>6</v>
      </c>
      <c r="I198" s="12">
        <f t="shared" si="31"/>
        <v>5.0420168067226889</v>
      </c>
      <c r="J198" s="15">
        <v>0</v>
      </c>
      <c r="K198" s="96">
        <v>0</v>
      </c>
      <c r="L198" s="18">
        <v>0</v>
      </c>
      <c r="M198" s="15">
        <v>0</v>
      </c>
      <c r="N198" s="96">
        <v>4</v>
      </c>
      <c r="O198" s="96">
        <v>2</v>
      </c>
      <c r="P198" s="59">
        <f t="shared" si="26"/>
        <v>6</v>
      </c>
      <c r="Q198" s="11">
        <v>0</v>
      </c>
      <c r="R198" s="11">
        <v>0</v>
      </c>
      <c r="S198" s="11">
        <v>0</v>
      </c>
      <c r="T198" s="11">
        <v>4</v>
      </c>
      <c r="U198" s="87">
        <v>2</v>
      </c>
      <c r="V198" s="28">
        <f t="shared" si="32"/>
        <v>100</v>
      </c>
      <c r="W198" s="117">
        <f t="shared" si="23"/>
        <v>17.25</v>
      </c>
      <c r="X198" s="159">
        <v>15</v>
      </c>
      <c r="Y198" s="15">
        <v>8</v>
      </c>
      <c r="Z198" s="146">
        <f t="shared" si="24"/>
        <v>6.9565217391304346</v>
      </c>
      <c r="AA198" s="15">
        <v>0</v>
      </c>
      <c r="AB198" s="96">
        <v>0</v>
      </c>
      <c r="AC198" s="18">
        <v>0</v>
      </c>
      <c r="AD198" s="15">
        <v>0</v>
      </c>
      <c r="AE198" s="96">
        <v>6</v>
      </c>
      <c r="AF198" s="96">
        <v>2</v>
      </c>
    </row>
    <row r="199" spans="1:34" ht="63.75" customHeight="1" x14ac:dyDescent="0.25">
      <c r="A199" s="159">
        <v>186</v>
      </c>
      <c r="B199" s="159" t="s">
        <v>103</v>
      </c>
      <c r="C199" s="17" t="s">
        <v>278</v>
      </c>
      <c r="D199" s="13">
        <v>8.4</v>
      </c>
      <c r="E199" s="11">
        <v>114</v>
      </c>
      <c r="F199" s="11">
        <v>124</v>
      </c>
      <c r="G199" s="13">
        <f t="shared" si="22"/>
        <v>14.761904761904761</v>
      </c>
      <c r="H199" s="159">
        <f t="shared" si="25"/>
        <v>22</v>
      </c>
      <c r="I199" s="12">
        <f t="shared" si="31"/>
        <v>19.298245614035086</v>
      </c>
      <c r="J199" s="15">
        <v>0</v>
      </c>
      <c r="K199" s="96">
        <v>2</v>
      </c>
      <c r="L199" s="18">
        <v>0</v>
      </c>
      <c r="M199" s="15">
        <v>0</v>
      </c>
      <c r="N199" s="96">
        <v>15</v>
      </c>
      <c r="O199" s="96">
        <v>5</v>
      </c>
      <c r="P199" s="59">
        <f t="shared" si="26"/>
        <v>9</v>
      </c>
      <c r="Q199" s="11">
        <v>1</v>
      </c>
      <c r="R199" s="11">
        <v>0</v>
      </c>
      <c r="S199" s="11">
        <v>0</v>
      </c>
      <c r="T199" s="11">
        <v>4</v>
      </c>
      <c r="U199" s="87">
        <v>4</v>
      </c>
      <c r="V199" s="28">
        <f t="shared" si="32"/>
        <v>40.909090909090914</v>
      </c>
      <c r="W199" s="117">
        <f t="shared" si="23"/>
        <v>24.8</v>
      </c>
      <c r="X199" s="159">
        <v>20</v>
      </c>
      <c r="Y199" s="15">
        <v>22</v>
      </c>
      <c r="Z199" s="146">
        <f t="shared" si="24"/>
        <v>17.741935483870968</v>
      </c>
      <c r="AA199" s="15">
        <v>0</v>
      </c>
      <c r="AB199" s="96">
        <v>2</v>
      </c>
      <c r="AC199" s="18">
        <v>0</v>
      </c>
      <c r="AD199" s="15">
        <v>0</v>
      </c>
      <c r="AE199" s="96">
        <v>15</v>
      </c>
      <c r="AF199" s="96">
        <v>5</v>
      </c>
    </row>
    <row r="200" spans="1:34" ht="63.75" customHeight="1" x14ac:dyDescent="0.25">
      <c r="A200" s="159">
        <v>187</v>
      </c>
      <c r="B200" s="159" t="s">
        <v>103</v>
      </c>
      <c r="C200" s="17" t="s">
        <v>278</v>
      </c>
      <c r="D200" s="13">
        <v>7.1</v>
      </c>
      <c r="E200" s="11">
        <v>76</v>
      </c>
      <c r="F200" s="11">
        <v>87</v>
      </c>
      <c r="G200" s="13">
        <f t="shared" si="22"/>
        <v>12.253521126760564</v>
      </c>
      <c r="H200" s="159">
        <f t="shared" si="25"/>
        <v>0</v>
      </c>
      <c r="I200" s="12">
        <f t="shared" si="31"/>
        <v>0</v>
      </c>
      <c r="J200" s="15">
        <v>0</v>
      </c>
      <c r="K200" s="96">
        <v>0</v>
      </c>
      <c r="L200" s="18">
        <v>0</v>
      </c>
      <c r="M200" s="15">
        <v>0</v>
      </c>
      <c r="N200" s="96">
        <v>0</v>
      </c>
      <c r="O200" s="96">
        <v>0</v>
      </c>
      <c r="P200" s="59">
        <f t="shared" si="26"/>
        <v>0</v>
      </c>
      <c r="Q200" s="11">
        <v>0</v>
      </c>
      <c r="R200" s="11">
        <v>0</v>
      </c>
      <c r="S200" s="11">
        <v>0</v>
      </c>
      <c r="T200" s="11">
        <v>0</v>
      </c>
      <c r="U200" s="87">
        <v>0</v>
      </c>
      <c r="V200" s="28">
        <v>0</v>
      </c>
      <c r="W200" s="117">
        <f t="shared" si="23"/>
        <v>17.399999999999999</v>
      </c>
      <c r="X200" s="159">
        <v>20</v>
      </c>
      <c r="Y200" s="15">
        <v>0</v>
      </c>
      <c r="Z200" s="146">
        <f t="shared" si="24"/>
        <v>0</v>
      </c>
      <c r="AA200" s="15">
        <v>0</v>
      </c>
      <c r="AB200" s="96">
        <v>0</v>
      </c>
      <c r="AC200" s="18">
        <v>0</v>
      </c>
      <c r="AD200" s="15">
        <v>0</v>
      </c>
      <c r="AE200" s="96">
        <v>0</v>
      </c>
      <c r="AF200" s="96">
        <v>0</v>
      </c>
    </row>
    <row r="201" spans="1:34" ht="63.75" customHeight="1" x14ac:dyDescent="0.25">
      <c r="A201" s="159">
        <v>188</v>
      </c>
      <c r="B201" s="27" t="s">
        <v>76</v>
      </c>
      <c r="C201" s="17" t="s">
        <v>278</v>
      </c>
      <c r="D201" s="13">
        <v>10.96</v>
      </c>
      <c r="E201" s="28">
        <v>65</v>
      </c>
      <c r="F201" s="28">
        <v>66</v>
      </c>
      <c r="G201" s="13">
        <f t="shared" si="22"/>
        <v>6.0218978102189773</v>
      </c>
      <c r="H201" s="159">
        <f t="shared" si="25"/>
        <v>4</v>
      </c>
      <c r="I201" s="12">
        <f t="shared" si="31"/>
        <v>6.1538461538461542</v>
      </c>
      <c r="J201" s="159">
        <v>0</v>
      </c>
      <c r="K201" s="59">
        <v>0</v>
      </c>
      <c r="L201" s="159">
        <v>0</v>
      </c>
      <c r="M201" s="159">
        <v>0</v>
      </c>
      <c r="N201" s="59">
        <v>3</v>
      </c>
      <c r="O201" s="59">
        <v>1</v>
      </c>
      <c r="P201" s="59">
        <f t="shared" si="26"/>
        <v>4</v>
      </c>
      <c r="Q201" s="159">
        <v>0</v>
      </c>
      <c r="R201" s="159">
        <v>0</v>
      </c>
      <c r="S201" s="159">
        <v>0</v>
      </c>
      <c r="T201" s="159">
        <v>3</v>
      </c>
      <c r="U201" s="59">
        <v>1</v>
      </c>
      <c r="V201" s="28">
        <f t="shared" ref="V201:V212" si="33">P201/H201*100</f>
        <v>100</v>
      </c>
      <c r="W201" s="117">
        <f t="shared" si="23"/>
        <v>9.9</v>
      </c>
      <c r="X201" s="27">
        <v>15</v>
      </c>
      <c r="Y201" s="159">
        <v>4</v>
      </c>
      <c r="Z201" s="146">
        <f t="shared" si="24"/>
        <v>6.0606060606060606</v>
      </c>
      <c r="AA201" s="159">
        <v>0</v>
      </c>
      <c r="AB201" s="59">
        <v>0</v>
      </c>
      <c r="AC201" s="159">
        <v>0</v>
      </c>
      <c r="AD201" s="159">
        <v>0</v>
      </c>
      <c r="AE201" s="59">
        <v>3</v>
      </c>
      <c r="AF201" s="59">
        <v>1</v>
      </c>
    </row>
    <row r="202" spans="1:34" ht="63.75" customHeight="1" x14ac:dyDescent="0.25">
      <c r="A202" s="159">
        <v>189</v>
      </c>
      <c r="B202" s="27" t="s">
        <v>33</v>
      </c>
      <c r="C202" s="17" t="s">
        <v>278</v>
      </c>
      <c r="D202" s="13">
        <v>26.93</v>
      </c>
      <c r="E202" s="11">
        <v>124</v>
      </c>
      <c r="F202" s="11">
        <v>127</v>
      </c>
      <c r="G202" s="13">
        <f t="shared" ref="G202:G254" si="34">F202/D202</f>
        <v>4.7159301893798737</v>
      </c>
      <c r="H202" s="159">
        <f t="shared" si="25"/>
        <v>9</v>
      </c>
      <c r="I202" s="12">
        <f t="shared" si="31"/>
        <v>7.2580645161290329</v>
      </c>
      <c r="J202" s="15">
        <v>0</v>
      </c>
      <c r="K202" s="96">
        <v>1</v>
      </c>
      <c r="L202" s="18">
        <v>0</v>
      </c>
      <c r="M202" s="15">
        <v>0</v>
      </c>
      <c r="N202" s="96">
        <v>6</v>
      </c>
      <c r="O202" s="96">
        <v>2</v>
      </c>
      <c r="P202" s="59">
        <f t="shared" si="26"/>
        <v>9</v>
      </c>
      <c r="Q202" s="11">
        <v>1</v>
      </c>
      <c r="R202" s="11">
        <v>0</v>
      </c>
      <c r="S202" s="11">
        <v>0</v>
      </c>
      <c r="T202" s="11">
        <v>6</v>
      </c>
      <c r="U202" s="87">
        <v>2</v>
      </c>
      <c r="V202" s="28">
        <f t="shared" si="33"/>
        <v>100</v>
      </c>
      <c r="W202" s="117">
        <f t="shared" ref="W202:W254" si="35">F202/100*X202</f>
        <v>15.24</v>
      </c>
      <c r="X202" s="27">
        <v>12</v>
      </c>
      <c r="Y202" s="15">
        <v>10</v>
      </c>
      <c r="Z202" s="146">
        <f t="shared" ref="Z202:Z254" si="36">Y202/F202*100</f>
        <v>7.8740157480314963</v>
      </c>
      <c r="AA202" s="15">
        <v>0</v>
      </c>
      <c r="AB202" s="96">
        <v>1</v>
      </c>
      <c r="AC202" s="18">
        <v>0</v>
      </c>
      <c r="AD202" s="15">
        <v>0</v>
      </c>
      <c r="AE202" s="96">
        <v>7</v>
      </c>
      <c r="AF202" s="96">
        <v>2</v>
      </c>
    </row>
    <row r="203" spans="1:34" ht="63.75" customHeight="1" x14ac:dyDescent="0.25">
      <c r="A203" s="159">
        <v>190</v>
      </c>
      <c r="B203" s="27" t="s">
        <v>176</v>
      </c>
      <c r="C203" s="17" t="s">
        <v>278</v>
      </c>
      <c r="D203" s="13">
        <v>74.319999999999993</v>
      </c>
      <c r="E203" s="28">
        <v>190</v>
      </c>
      <c r="F203" s="28">
        <v>203</v>
      </c>
      <c r="G203" s="13">
        <f t="shared" si="34"/>
        <v>2.7314316469321853</v>
      </c>
      <c r="H203" s="159">
        <f t="shared" ref="H203:H254" si="37">J203+K203+L203+M203+N203+O203</f>
        <v>15</v>
      </c>
      <c r="I203" s="12">
        <f t="shared" si="31"/>
        <v>7.8947368421052628</v>
      </c>
      <c r="J203" s="159">
        <v>0</v>
      </c>
      <c r="K203" s="59">
        <v>0</v>
      </c>
      <c r="L203" s="159">
        <v>0</v>
      </c>
      <c r="M203" s="159">
        <v>0</v>
      </c>
      <c r="N203" s="59">
        <v>12</v>
      </c>
      <c r="O203" s="59">
        <v>3</v>
      </c>
      <c r="P203" s="59">
        <f t="shared" ref="P203:P254" si="38">Q203+R203+S203+T203+U203</f>
        <v>15</v>
      </c>
      <c r="Q203" s="159">
        <v>0</v>
      </c>
      <c r="R203" s="159">
        <v>0</v>
      </c>
      <c r="S203" s="159">
        <v>0</v>
      </c>
      <c r="T203" s="159">
        <v>12</v>
      </c>
      <c r="U203" s="59">
        <v>3</v>
      </c>
      <c r="V203" s="28">
        <f t="shared" si="33"/>
        <v>100</v>
      </c>
      <c r="W203" s="117">
        <f t="shared" si="35"/>
        <v>16.239999999999998</v>
      </c>
      <c r="X203" s="27">
        <v>8</v>
      </c>
      <c r="Y203" s="159">
        <v>16</v>
      </c>
      <c r="Z203" s="146">
        <f t="shared" si="36"/>
        <v>7.8817733990147785</v>
      </c>
      <c r="AA203" s="159">
        <v>0</v>
      </c>
      <c r="AB203" s="59">
        <v>2</v>
      </c>
      <c r="AC203" s="159">
        <v>0</v>
      </c>
      <c r="AD203" s="159">
        <v>0</v>
      </c>
      <c r="AE203" s="59">
        <v>11</v>
      </c>
      <c r="AF203" s="59">
        <v>3</v>
      </c>
    </row>
    <row r="204" spans="1:34" ht="63.75" customHeight="1" x14ac:dyDescent="0.25">
      <c r="A204" s="159">
        <v>191</v>
      </c>
      <c r="B204" s="27" t="s">
        <v>229</v>
      </c>
      <c r="C204" s="17" t="s">
        <v>120</v>
      </c>
      <c r="D204" s="13">
        <v>19.190000000000001</v>
      </c>
      <c r="E204" s="11">
        <v>98</v>
      </c>
      <c r="F204" s="11">
        <v>99</v>
      </c>
      <c r="G204" s="13">
        <f t="shared" si="34"/>
        <v>5.1589369463262109</v>
      </c>
      <c r="H204" s="159">
        <f t="shared" si="37"/>
        <v>5</v>
      </c>
      <c r="I204" s="12">
        <f t="shared" si="31"/>
        <v>5.1020408163265305</v>
      </c>
      <c r="J204" s="15">
        <v>0</v>
      </c>
      <c r="K204" s="96">
        <v>0</v>
      </c>
      <c r="L204" s="18">
        <v>0</v>
      </c>
      <c r="M204" s="15">
        <v>0</v>
      </c>
      <c r="N204" s="96">
        <v>4</v>
      </c>
      <c r="O204" s="96">
        <v>1</v>
      </c>
      <c r="P204" s="59">
        <f t="shared" si="38"/>
        <v>5</v>
      </c>
      <c r="Q204" s="11">
        <v>0</v>
      </c>
      <c r="R204" s="11">
        <v>0</v>
      </c>
      <c r="S204" s="11">
        <v>0</v>
      </c>
      <c r="T204" s="11">
        <v>4</v>
      </c>
      <c r="U204" s="87">
        <v>1</v>
      </c>
      <c r="V204" s="28">
        <f t="shared" si="33"/>
        <v>100</v>
      </c>
      <c r="W204" s="117">
        <f t="shared" si="35"/>
        <v>11.879999999999999</v>
      </c>
      <c r="X204" s="27">
        <v>12</v>
      </c>
      <c r="Y204" s="15">
        <v>5</v>
      </c>
      <c r="Z204" s="146">
        <f t="shared" si="36"/>
        <v>5.0505050505050502</v>
      </c>
      <c r="AA204" s="15">
        <v>0</v>
      </c>
      <c r="AB204" s="96">
        <v>0</v>
      </c>
      <c r="AC204" s="18">
        <v>0</v>
      </c>
      <c r="AD204" s="15">
        <v>0</v>
      </c>
      <c r="AE204" s="96">
        <v>4</v>
      </c>
      <c r="AF204" s="96">
        <v>1</v>
      </c>
    </row>
    <row r="205" spans="1:34" ht="111.75" customHeight="1" x14ac:dyDescent="0.25">
      <c r="A205" s="159">
        <v>192</v>
      </c>
      <c r="B205" s="27" t="s">
        <v>119</v>
      </c>
      <c r="C205" s="17" t="s">
        <v>120</v>
      </c>
      <c r="D205" s="13">
        <v>82</v>
      </c>
      <c r="E205" s="11">
        <v>485</v>
      </c>
      <c r="F205" s="11">
        <v>536</v>
      </c>
      <c r="G205" s="13">
        <f t="shared" si="34"/>
        <v>6.5365853658536581</v>
      </c>
      <c r="H205" s="159">
        <f t="shared" si="37"/>
        <v>35</v>
      </c>
      <c r="I205" s="12">
        <f t="shared" si="31"/>
        <v>7.216494845360824</v>
      </c>
      <c r="J205" s="15">
        <v>0</v>
      </c>
      <c r="K205" s="96">
        <v>0</v>
      </c>
      <c r="L205" s="18">
        <v>0</v>
      </c>
      <c r="M205" s="15">
        <v>0</v>
      </c>
      <c r="N205" s="96">
        <v>28</v>
      </c>
      <c r="O205" s="96">
        <v>7</v>
      </c>
      <c r="P205" s="59">
        <f t="shared" si="38"/>
        <v>35</v>
      </c>
      <c r="Q205" s="11">
        <v>0</v>
      </c>
      <c r="R205" s="11">
        <v>0</v>
      </c>
      <c r="S205" s="11">
        <v>0</v>
      </c>
      <c r="T205" s="11">
        <v>28</v>
      </c>
      <c r="U205" s="87">
        <v>7</v>
      </c>
      <c r="V205" s="28">
        <f t="shared" si="33"/>
        <v>100</v>
      </c>
      <c r="W205" s="117">
        <f t="shared" si="35"/>
        <v>80.400000000000006</v>
      </c>
      <c r="X205" s="27">
        <v>15</v>
      </c>
      <c r="Y205" s="15">
        <v>45</v>
      </c>
      <c r="Z205" s="146">
        <f t="shared" si="36"/>
        <v>8.3955223880597014</v>
      </c>
      <c r="AA205" s="15">
        <v>0</v>
      </c>
      <c r="AB205" s="96">
        <v>3</v>
      </c>
      <c r="AC205" s="18">
        <v>0</v>
      </c>
      <c r="AD205" s="15">
        <v>0</v>
      </c>
      <c r="AE205" s="96">
        <v>33</v>
      </c>
      <c r="AF205" s="96">
        <v>9</v>
      </c>
    </row>
    <row r="206" spans="1:34" ht="103.5" customHeight="1" x14ac:dyDescent="0.25">
      <c r="A206" s="159">
        <v>193</v>
      </c>
      <c r="B206" s="27" t="s">
        <v>148</v>
      </c>
      <c r="C206" s="17" t="s">
        <v>120</v>
      </c>
      <c r="D206" s="13">
        <v>20.92</v>
      </c>
      <c r="E206" s="11">
        <v>77</v>
      </c>
      <c r="F206" s="11">
        <v>81</v>
      </c>
      <c r="G206" s="13">
        <f t="shared" si="34"/>
        <v>3.8718929254302101</v>
      </c>
      <c r="H206" s="159">
        <f t="shared" si="37"/>
        <v>5</v>
      </c>
      <c r="I206" s="12">
        <f t="shared" si="31"/>
        <v>6.4935064935064926</v>
      </c>
      <c r="J206" s="15">
        <v>0</v>
      </c>
      <c r="K206" s="96">
        <v>0</v>
      </c>
      <c r="L206" s="18">
        <v>0</v>
      </c>
      <c r="M206" s="15">
        <v>0</v>
      </c>
      <c r="N206" s="96">
        <v>4</v>
      </c>
      <c r="O206" s="96">
        <v>1</v>
      </c>
      <c r="P206" s="59">
        <f t="shared" si="38"/>
        <v>5</v>
      </c>
      <c r="Q206" s="11">
        <v>0</v>
      </c>
      <c r="R206" s="11">
        <v>0</v>
      </c>
      <c r="S206" s="11">
        <v>0</v>
      </c>
      <c r="T206" s="11">
        <v>4</v>
      </c>
      <c r="U206" s="87">
        <v>1</v>
      </c>
      <c r="V206" s="28">
        <f t="shared" si="33"/>
        <v>100</v>
      </c>
      <c r="W206" s="117">
        <f t="shared" si="35"/>
        <v>9.7200000000000006</v>
      </c>
      <c r="X206" s="27">
        <v>12</v>
      </c>
      <c r="Y206" s="15">
        <v>7</v>
      </c>
      <c r="Z206" s="146">
        <f t="shared" si="36"/>
        <v>8.6419753086419746</v>
      </c>
      <c r="AA206" s="15">
        <v>0</v>
      </c>
      <c r="AB206" s="96">
        <v>0</v>
      </c>
      <c r="AC206" s="18">
        <v>0</v>
      </c>
      <c r="AD206" s="15">
        <v>0</v>
      </c>
      <c r="AE206" s="96">
        <v>5</v>
      </c>
      <c r="AF206" s="96">
        <v>2</v>
      </c>
    </row>
    <row r="207" spans="1:34" ht="103.5" customHeight="1" x14ac:dyDescent="0.25">
      <c r="A207" s="159">
        <v>194</v>
      </c>
      <c r="B207" s="27" t="s">
        <v>177</v>
      </c>
      <c r="C207" s="17" t="s">
        <v>120</v>
      </c>
      <c r="D207" s="13">
        <v>39.729999999999997</v>
      </c>
      <c r="E207" s="11">
        <v>115</v>
      </c>
      <c r="F207" s="11">
        <v>125</v>
      </c>
      <c r="G207" s="13">
        <f t="shared" si="34"/>
        <v>3.1462371004278884</v>
      </c>
      <c r="H207" s="159">
        <f t="shared" si="37"/>
        <v>7</v>
      </c>
      <c r="I207" s="12">
        <f t="shared" si="31"/>
        <v>6.0869565217391308</v>
      </c>
      <c r="J207" s="15">
        <v>0</v>
      </c>
      <c r="K207" s="96">
        <v>1</v>
      </c>
      <c r="L207" s="18">
        <v>0</v>
      </c>
      <c r="M207" s="15">
        <v>0</v>
      </c>
      <c r="N207" s="96">
        <v>4</v>
      </c>
      <c r="O207" s="96">
        <v>2</v>
      </c>
      <c r="P207" s="59">
        <f t="shared" si="38"/>
        <v>4</v>
      </c>
      <c r="Q207" s="11">
        <v>0</v>
      </c>
      <c r="R207" s="11">
        <v>0</v>
      </c>
      <c r="S207" s="11">
        <v>0</v>
      </c>
      <c r="T207" s="11">
        <v>3</v>
      </c>
      <c r="U207" s="87">
        <v>1</v>
      </c>
      <c r="V207" s="28">
        <f t="shared" si="33"/>
        <v>57.142857142857139</v>
      </c>
      <c r="W207" s="117">
        <f t="shared" si="35"/>
        <v>15</v>
      </c>
      <c r="X207" s="27">
        <v>12</v>
      </c>
      <c r="Y207" s="15">
        <v>9</v>
      </c>
      <c r="Z207" s="146">
        <f t="shared" si="36"/>
        <v>7.1999999999999993</v>
      </c>
      <c r="AA207" s="15">
        <v>0</v>
      </c>
      <c r="AB207" s="96">
        <v>1</v>
      </c>
      <c r="AC207" s="18">
        <v>0</v>
      </c>
      <c r="AD207" s="15">
        <v>0</v>
      </c>
      <c r="AE207" s="96">
        <v>6</v>
      </c>
      <c r="AF207" s="96">
        <v>2</v>
      </c>
    </row>
    <row r="208" spans="1:34" ht="103.5" customHeight="1" x14ac:dyDescent="0.25">
      <c r="A208" s="159">
        <v>195</v>
      </c>
      <c r="B208" s="27" t="s">
        <v>229</v>
      </c>
      <c r="C208" s="17" t="s">
        <v>169</v>
      </c>
      <c r="D208" s="13">
        <v>44.9</v>
      </c>
      <c r="E208" s="11">
        <v>122</v>
      </c>
      <c r="F208" s="11">
        <v>125</v>
      </c>
      <c r="G208" s="13">
        <f t="shared" si="34"/>
        <v>2.783964365256125</v>
      </c>
      <c r="H208" s="159">
        <f t="shared" si="37"/>
        <v>7</v>
      </c>
      <c r="I208" s="12">
        <f t="shared" si="31"/>
        <v>5.7377049180327866</v>
      </c>
      <c r="J208" s="15">
        <v>0</v>
      </c>
      <c r="K208" s="96">
        <v>0</v>
      </c>
      <c r="L208" s="18">
        <v>0</v>
      </c>
      <c r="M208" s="15">
        <v>0</v>
      </c>
      <c r="N208" s="96">
        <v>5</v>
      </c>
      <c r="O208" s="96">
        <v>2</v>
      </c>
      <c r="P208" s="59">
        <f t="shared" si="38"/>
        <v>5</v>
      </c>
      <c r="Q208" s="11">
        <v>0</v>
      </c>
      <c r="R208" s="11">
        <v>0</v>
      </c>
      <c r="S208" s="11">
        <v>0</v>
      </c>
      <c r="T208" s="11">
        <v>4</v>
      </c>
      <c r="U208" s="87">
        <v>1</v>
      </c>
      <c r="V208" s="28">
        <f t="shared" si="33"/>
        <v>71.428571428571431</v>
      </c>
      <c r="W208" s="117">
        <f t="shared" si="35"/>
        <v>10</v>
      </c>
      <c r="X208" s="27">
        <v>8</v>
      </c>
      <c r="Y208" s="15">
        <v>7</v>
      </c>
      <c r="Z208" s="146">
        <f t="shared" si="36"/>
        <v>5.6000000000000005</v>
      </c>
      <c r="AA208" s="15">
        <v>0</v>
      </c>
      <c r="AB208" s="96">
        <v>0</v>
      </c>
      <c r="AC208" s="18">
        <v>0</v>
      </c>
      <c r="AD208" s="15">
        <v>0</v>
      </c>
      <c r="AE208" s="96">
        <v>5</v>
      </c>
      <c r="AF208" s="96">
        <v>2</v>
      </c>
    </row>
    <row r="209" spans="1:32" ht="103.5" customHeight="1" x14ac:dyDescent="0.25">
      <c r="A209" s="159">
        <v>196</v>
      </c>
      <c r="B209" s="159" t="s">
        <v>168</v>
      </c>
      <c r="C209" s="17" t="s">
        <v>169</v>
      </c>
      <c r="D209" s="13">
        <v>117.7</v>
      </c>
      <c r="E209" s="11">
        <v>359</v>
      </c>
      <c r="F209" s="11">
        <v>356</v>
      </c>
      <c r="G209" s="13">
        <f t="shared" si="34"/>
        <v>3.0246389124893795</v>
      </c>
      <c r="H209" s="159">
        <f t="shared" si="37"/>
        <v>21</v>
      </c>
      <c r="I209" s="12">
        <f t="shared" si="31"/>
        <v>5.8495821727019495</v>
      </c>
      <c r="J209" s="15">
        <v>0</v>
      </c>
      <c r="K209" s="96">
        <v>3</v>
      </c>
      <c r="L209" s="18">
        <v>0</v>
      </c>
      <c r="M209" s="15">
        <v>0</v>
      </c>
      <c r="N209" s="96">
        <v>13</v>
      </c>
      <c r="O209" s="96">
        <v>5</v>
      </c>
      <c r="P209" s="59">
        <f t="shared" si="38"/>
        <v>21</v>
      </c>
      <c r="Q209" s="11">
        <v>3</v>
      </c>
      <c r="R209" s="11">
        <v>0</v>
      </c>
      <c r="S209" s="11">
        <v>0</v>
      </c>
      <c r="T209" s="11">
        <v>13</v>
      </c>
      <c r="U209" s="87">
        <v>5</v>
      </c>
      <c r="V209" s="28">
        <f t="shared" si="33"/>
        <v>100</v>
      </c>
      <c r="W209" s="117">
        <f t="shared" si="35"/>
        <v>42.72</v>
      </c>
      <c r="X209" s="27">
        <v>12</v>
      </c>
      <c r="Y209" s="15">
        <v>25</v>
      </c>
      <c r="Z209" s="146">
        <f t="shared" si="36"/>
        <v>7.02247191011236</v>
      </c>
      <c r="AA209" s="15">
        <v>0</v>
      </c>
      <c r="AB209" s="96">
        <v>3</v>
      </c>
      <c r="AC209" s="18">
        <v>0</v>
      </c>
      <c r="AD209" s="15">
        <v>0</v>
      </c>
      <c r="AE209" s="96">
        <v>17</v>
      </c>
      <c r="AF209" s="96">
        <v>5</v>
      </c>
    </row>
    <row r="210" spans="1:32" ht="103.5" customHeight="1" x14ac:dyDescent="0.25">
      <c r="A210" s="159">
        <v>197</v>
      </c>
      <c r="B210" s="27" t="s">
        <v>178</v>
      </c>
      <c r="C210" s="17" t="s">
        <v>169</v>
      </c>
      <c r="D210" s="13">
        <v>26.2</v>
      </c>
      <c r="E210" s="11">
        <v>169</v>
      </c>
      <c r="F210" s="11">
        <v>145</v>
      </c>
      <c r="G210" s="13">
        <f t="shared" si="34"/>
        <v>5.5343511450381682</v>
      </c>
      <c r="H210" s="159">
        <f t="shared" si="37"/>
        <v>7</v>
      </c>
      <c r="I210" s="12">
        <f t="shared" si="31"/>
        <v>4.1420118343195274</v>
      </c>
      <c r="J210" s="15">
        <v>0</v>
      </c>
      <c r="K210" s="96">
        <v>1</v>
      </c>
      <c r="L210" s="18">
        <v>0</v>
      </c>
      <c r="M210" s="15">
        <v>0</v>
      </c>
      <c r="N210" s="96">
        <v>4</v>
      </c>
      <c r="O210" s="96">
        <v>2</v>
      </c>
      <c r="P210" s="59">
        <f t="shared" si="38"/>
        <v>7</v>
      </c>
      <c r="Q210" s="11">
        <v>1</v>
      </c>
      <c r="R210" s="11">
        <v>0</v>
      </c>
      <c r="S210" s="11">
        <v>0</v>
      </c>
      <c r="T210" s="11">
        <v>4</v>
      </c>
      <c r="U210" s="87">
        <v>2</v>
      </c>
      <c r="V210" s="28">
        <f t="shared" si="33"/>
        <v>100</v>
      </c>
      <c r="W210" s="117">
        <f t="shared" si="35"/>
        <v>17.399999999999999</v>
      </c>
      <c r="X210" s="27">
        <v>12</v>
      </c>
      <c r="Y210" s="15">
        <v>9</v>
      </c>
      <c r="Z210" s="146">
        <f t="shared" si="36"/>
        <v>6.2068965517241379</v>
      </c>
      <c r="AA210" s="15">
        <v>0</v>
      </c>
      <c r="AB210" s="96">
        <v>0</v>
      </c>
      <c r="AC210" s="18">
        <v>0</v>
      </c>
      <c r="AD210" s="15">
        <v>0</v>
      </c>
      <c r="AE210" s="96">
        <v>7</v>
      </c>
      <c r="AF210" s="96">
        <v>2</v>
      </c>
    </row>
    <row r="211" spans="1:32" ht="103.5" customHeight="1" x14ac:dyDescent="0.25">
      <c r="A211" s="159">
        <v>198</v>
      </c>
      <c r="B211" s="27" t="s">
        <v>199</v>
      </c>
      <c r="C211" s="17" t="s">
        <v>169</v>
      </c>
      <c r="D211" s="13">
        <v>130.30000000000001</v>
      </c>
      <c r="E211" s="11">
        <v>299</v>
      </c>
      <c r="F211" s="11">
        <v>296</v>
      </c>
      <c r="G211" s="13">
        <f t="shared" si="34"/>
        <v>2.2716807367613199</v>
      </c>
      <c r="H211" s="159">
        <f t="shared" si="37"/>
        <v>14</v>
      </c>
      <c r="I211" s="12">
        <f t="shared" si="31"/>
        <v>4.6822742474916383</v>
      </c>
      <c r="J211" s="15">
        <v>0</v>
      </c>
      <c r="K211" s="96">
        <v>1</v>
      </c>
      <c r="L211" s="18">
        <v>0</v>
      </c>
      <c r="M211" s="15">
        <v>0</v>
      </c>
      <c r="N211" s="96">
        <v>10</v>
      </c>
      <c r="O211" s="96">
        <v>3</v>
      </c>
      <c r="P211" s="59">
        <f t="shared" si="38"/>
        <v>14</v>
      </c>
      <c r="Q211" s="11">
        <v>1</v>
      </c>
      <c r="R211" s="11">
        <v>0</v>
      </c>
      <c r="S211" s="11">
        <v>0</v>
      </c>
      <c r="T211" s="11">
        <v>10</v>
      </c>
      <c r="U211" s="87">
        <v>3</v>
      </c>
      <c r="V211" s="28">
        <f t="shared" si="33"/>
        <v>100</v>
      </c>
      <c r="W211" s="117">
        <f t="shared" si="35"/>
        <v>23.68</v>
      </c>
      <c r="X211" s="27">
        <v>8</v>
      </c>
      <c r="Y211" s="15">
        <v>14</v>
      </c>
      <c r="Z211" s="146">
        <f t="shared" si="36"/>
        <v>4.7297297297297298</v>
      </c>
      <c r="AA211" s="15">
        <v>0</v>
      </c>
      <c r="AB211" s="96">
        <v>1</v>
      </c>
      <c r="AC211" s="18">
        <v>0</v>
      </c>
      <c r="AD211" s="15">
        <v>0</v>
      </c>
      <c r="AE211" s="96">
        <v>10</v>
      </c>
      <c r="AF211" s="96">
        <v>3</v>
      </c>
    </row>
    <row r="212" spans="1:32" ht="127.5" customHeight="1" x14ac:dyDescent="0.25">
      <c r="A212" s="159">
        <v>199</v>
      </c>
      <c r="B212" s="27" t="s">
        <v>80</v>
      </c>
      <c r="C212" s="17" t="s">
        <v>279</v>
      </c>
      <c r="D212" s="13">
        <v>14.21</v>
      </c>
      <c r="E212" s="11">
        <v>69</v>
      </c>
      <c r="F212" s="11">
        <v>69</v>
      </c>
      <c r="G212" s="13">
        <f t="shared" si="34"/>
        <v>4.8557353976073188</v>
      </c>
      <c r="H212" s="159">
        <f t="shared" si="37"/>
        <v>6</v>
      </c>
      <c r="I212" s="12">
        <f t="shared" si="31"/>
        <v>8.695652173913043</v>
      </c>
      <c r="J212" s="15">
        <v>0</v>
      </c>
      <c r="K212" s="96">
        <v>0</v>
      </c>
      <c r="L212" s="18">
        <v>0</v>
      </c>
      <c r="M212" s="15">
        <v>0</v>
      </c>
      <c r="N212" s="96">
        <v>4</v>
      </c>
      <c r="O212" s="96">
        <v>2</v>
      </c>
      <c r="P212" s="59">
        <f t="shared" si="38"/>
        <v>6</v>
      </c>
      <c r="Q212" s="11">
        <v>0</v>
      </c>
      <c r="R212" s="11">
        <v>0</v>
      </c>
      <c r="S212" s="11">
        <v>0</v>
      </c>
      <c r="T212" s="11">
        <v>4</v>
      </c>
      <c r="U212" s="87">
        <v>2</v>
      </c>
      <c r="V212" s="28">
        <f t="shared" si="33"/>
        <v>100</v>
      </c>
      <c r="W212" s="117">
        <f t="shared" si="35"/>
        <v>8.2799999999999994</v>
      </c>
      <c r="X212" s="27">
        <v>12</v>
      </c>
      <c r="Y212" s="15">
        <v>8</v>
      </c>
      <c r="Z212" s="146">
        <f t="shared" si="36"/>
        <v>11.594202898550725</v>
      </c>
      <c r="AA212" s="15">
        <v>0</v>
      </c>
      <c r="AB212" s="96">
        <v>0</v>
      </c>
      <c r="AC212" s="18">
        <v>0</v>
      </c>
      <c r="AD212" s="15">
        <v>0</v>
      </c>
      <c r="AE212" s="96">
        <v>6</v>
      </c>
      <c r="AF212" s="96">
        <v>2</v>
      </c>
    </row>
    <row r="213" spans="1:32" ht="108" customHeight="1" x14ac:dyDescent="0.25">
      <c r="A213" s="159">
        <v>200</v>
      </c>
      <c r="B213" s="27" t="s">
        <v>114</v>
      </c>
      <c r="C213" s="17" t="s">
        <v>279</v>
      </c>
      <c r="D213" s="203">
        <v>5.18</v>
      </c>
      <c r="E213" s="11">
        <v>75</v>
      </c>
      <c r="F213" s="11">
        <v>89</v>
      </c>
      <c r="G213" s="13">
        <f t="shared" si="34"/>
        <v>17.181467181467184</v>
      </c>
      <c r="H213" s="159">
        <f t="shared" si="37"/>
        <v>0</v>
      </c>
      <c r="I213" s="12">
        <f t="shared" si="31"/>
        <v>0</v>
      </c>
      <c r="J213" s="15">
        <v>0</v>
      </c>
      <c r="K213" s="96">
        <v>0</v>
      </c>
      <c r="L213" s="18">
        <v>0</v>
      </c>
      <c r="M213" s="15">
        <v>0</v>
      </c>
      <c r="N213" s="96">
        <v>0</v>
      </c>
      <c r="O213" s="96">
        <v>0</v>
      </c>
      <c r="P213" s="59">
        <f t="shared" si="38"/>
        <v>0</v>
      </c>
      <c r="Q213" s="11">
        <v>0</v>
      </c>
      <c r="R213" s="11">
        <v>0</v>
      </c>
      <c r="S213" s="11">
        <v>0</v>
      </c>
      <c r="T213" s="11">
        <v>0</v>
      </c>
      <c r="U213" s="87">
        <v>0</v>
      </c>
      <c r="V213" s="28">
        <v>0</v>
      </c>
      <c r="W213" s="117">
        <f t="shared" si="35"/>
        <v>17.8</v>
      </c>
      <c r="X213" s="27">
        <v>20</v>
      </c>
      <c r="Y213" s="15">
        <v>0</v>
      </c>
      <c r="Z213" s="146">
        <f t="shared" si="36"/>
        <v>0</v>
      </c>
      <c r="AA213" s="15">
        <v>0</v>
      </c>
      <c r="AB213" s="96">
        <v>0</v>
      </c>
      <c r="AC213" s="18">
        <v>0</v>
      </c>
      <c r="AD213" s="15">
        <v>0</v>
      </c>
      <c r="AE213" s="96">
        <v>0</v>
      </c>
      <c r="AF213" s="96">
        <v>0</v>
      </c>
    </row>
    <row r="214" spans="1:32" ht="108" customHeight="1" x14ac:dyDescent="0.25">
      <c r="A214" s="159">
        <v>201</v>
      </c>
      <c r="B214" s="27" t="s">
        <v>114</v>
      </c>
      <c r="C214" s="17" t="s">
        <v>279</v>
      </c>
      <c r="D214" s="203">
        <v>8.3800000000000008</v>
      </c>
      <c r="E214" s="11">
        <v>95</v>
      </c>
      <c r="F214" s="11">
        <v>109</v>
      </c>
      <c r="G214" s="13">
        <f t="shared" si="34"/>
        <v>13.007159904534605</v>
      </c>
      <c r="H214" s="159">
        <f t="shared" si="37"/>
        <v>16</v>
      </c>
      <c r="I214" s="12">
        <f t="shared" si="31"/>
        <v>16.842105263157894</v>
      </c>
      <c r="J214" s="15">
        <v>0</v>
      </c>
      <c r="K214" s="96">
        <v>1</v>
      </c>
      <c r="L214" s="18">
        <v>0</v>
      </c>
      <c r="M214" s="15">
        <v>0</v>
      </c>
      <c r="N214" s="96">
        <v>11</v>
      </c>
      <c r="O214" s="96">
        <v>4</v>
      </c>
      <c r="P214" s="59">
        <f t="shared" si="38"/>
        <v>16</v>
      </c>
      <c r="Q214" s="11">
        <v>1</v>
      </c>
      <c r="R214" s="11">
        <v>0</v>
      </c>
      <c r="S214" s="11">
        <v>0</v>
      </c>
      <c r="T214" s="11">
        <v>11</v>
      </c>
      <c r="U214" s="87">
        <v>4</v>
      </c>
      <c r="V214" s="28">
        <f t="shared" ref="V214:V254" si="39">P214/H214*100</f>
        <v>100</v>
      </c>
      <c r="W214" s="117">
        <f t="shared" si="35"/>
        <v>21.8</v>
      </c>
      <c r="X214" s="27">
        <v>20</v>
      </c>
      <c r="Y214" s="15">
        <v>16</v>
      </c>
      <c r="Z214" s="146">
        <f t="shared" si="36"/>
        <v>14.678899082568808</v>
      </c>
      <c r="AA214" s="15">
        <v>0</v>
      </c>
      <c r="AB214" s="96">
        <v>1</v>
      </c>
      <c r="AC214" s="18">
        <v>0</v>
      </c>
      <c r="AD214" s="15">
        <v>0</v>
      </c>
      <c r="AE214" s="96">
        <v>11</v>
      </c>
      <c r="AF214" s="96">
        <v>4</v>
      </c>
    </row>
    <row r="215" spans="1:32" ht="108" customHeight="1" x14ac:dyDescent="0.25">
      <c r="A215" s="159">
        <v>202</v>
      </c>
      <c r="B215" s="27" t="s">
        <v>59</v>
      </c>
      <c r="C215" s="17" t="s">
        <v>279</v>
      </c>
      <c r="D215" s="13">
        <v>23.14</v>
      </c>
      <c r="E215" s="11">
        <v>180</v>
      </c>
      <c r="F215" s="11">
        <v>190</v>
      </c>
      <c r="G215" s="13">
        <f t="shared" si="34"/>
        <v>8.210890233362143</v>
      </c>
      <c r="H215" s="159">
        <f t="shared" si="37"/>
        <v>10</v>
      </c>
      <c r="I215" s="12">
        <f t="shared" si="31"/>
        <v>5.5555555555555554</v>
      </c>
      <c r="J215" s="15">
        <v>0</v>
      </c>
      <c r="K215" s="96">
        <v>1</v>
      </c>
      <c r="L215" s="18">
        <v>0</v>
      </c>
      <c r="M215" s="15">
        <v>0</v>
      </c>
      <c r="N215" s="96">
        <v>7</v>
      </c>
      <c r="O215" s="96">
        <v>2</v>
      </c>
      <c r="P215" s="59">
        <f t="shared" si="38"/>
        <v>10</v>
      </c>
      <c r="Q215" s="11">
        <v>1</v>
      </c>
      <c r="R215" s="11">
        <v>0</v>
      </c>
      <c r="S215" s="11">
        <v>0</v>
      </c>
      <c r="T215" s="11">
        <v>7</v>
      </c>
      <c r="U215" s="87">
        <v>2</v>
      </c>
      <c r="V215" s="28">
        <f t="shared" si="39"/>
        <v>100</v>
      </c>
      <c r="W215" s="117">
        <f t="shared" si="35"/>
        <v>28.5</v>
      </c>
      <c r="X215" s="27">
        <v>15</v>
      </c>
      <c r="Y215" s="15">
        <v>13</v>
      </c>
      <c r="Z215" s="146">
        <f t="shared" si="36"/>
        <v>6.8421052631578956</v>
      </c>
      <c r="AA215" s="15">
        <v>0</v>
      </c>
      <c r="AB215" s="96">
        <v>1</v>
      </c>
      <c r="AC215" s="18">
        <v>0</v>
      </c>
      <c r="AD215" s="15">
        <v>0</v>
      </c>
      <c r="AE215" s="96">
        <v>9</v>
      </c>
      <c r="AF215" s="96">
        <v>3</v>
      </c>
    </row>
    <row r="216" spans="1:32" ht="108" customHeight="1" x14ac:dyDescent="0.25">
      <c r="A216" s="159">
        <v>203</v>
      </c>
      <c r="B216" s="159" t="s">
        <v>209</v>
      </c>
      <c r="C216" s="17" t="s">
        <v>279</v>
      </c>
      <c r="D216" s="13">
        <v>20</v>
      </c>
      <c r="E216" s="11">
        <v>79</v>
      </c>
      <c r="F216" s="11">
        <v>83</v>
      </c>
      <c r="G216" s="13">
        <f t="shared" si="34"/>
        <v>4.1500000000000004</v>
      </c>
      <c r="H216" s="159">
        <f t="shared" si="37"/>
        <v>6</v>
      </c>
      <c r="I216" s="12">
        <f t="shared" si="31"/>
        <v>7.59493670886076</v>
      </c>
      <c r="J216" s="15">
        <v>0</v>
      </c>
      <c r="K216" s="96">
        <v>0</v>
      </c>
      <c r="L216" s="18">
        <v>0</v>
      </c>
      <c r="M216" s="15">
        <v>0</v>
      </c>
      <c r="N216" s="96">
        <v>4</v>
      </c>
      <c r="O216" s="96">
        <v>2</v>
      </c>
      <c r="P216" s="59">
        <f t="shared" si="38"/>
        <v>6</v>
      </c>
      <c r="Q216" s="11">
        <v>0</v>
      </c>
      <c r="R216" s="11">
        <v>0</v>
      </c>
      <c r="S216" s="11">
        <v>0</v>
      </c>
      <c r="T216" s="11">
        <v>4</v>
      </c>
      <c r="U216" s="87">
        <v>2</v>
      </c>
      <c r="V216" s="28">
        <f t="shared" si="39"/>
        <v>100</v>
      </c>
      <c r="W216" s="117">
        <f t="shared" si="35"/>
        <v>9.9599999999999991</v>
      </c>
      <c r="X216" s="27">
        <v>12</v>
      </c>
      <c r="Y216" s="15">
        <v>7</v>
      </c>
      <c r="Z216" s="146">
        <f t="shared" si="36"/>
        <v>8.4337349397590362</v>
      </c>
      <c r="AA216" s="15">
        <v>0</v>
      </c>
      <c r="AB216" s="96">
        <v>0</v>
      </c>
      <c r="AC216" s="18">
        <v>0</v>
      </c>
      <c r="AD216" s="15">
        <v>0</v>
      </c>
      <c r="AE216" s="96">
        <v>5</v>
      </c>
      <c r="AF216" s="96">
        <v>2</v>
      </c>
    </row>
    <row r="217" spans="1:32" ht="108" customHeight="1" x14ac:dyDescent="0.25">
      <c r="A217" s="159"/>
      <c r="B217" s="159" t="s">
        <v>229</v>
      </c>
      <c r="C217" s="17" t="s">
        <v>279</v>
      </c>
      <c r="D217" s="13">
        <v>4.5</v>
      </c>
      <c r="E217" s="11">
        <v>0</v>
      </c>
      <c r="F217" s="11">
        <v>24</v>
      </c>
      <c r="G217" s="13">
        <f t="shared" si="34"/>
        <v>5.333333333333333</v>
      </c>
      <c r="H217" s="159">
        <v>0</v>
      </c>
      <c r="I217" s="12">
        <v>0</v>
      </c>
      <c r="J217" s="15">
        <v>0</v>
      </c>
      <c r="K217" s="96">
        <v>0</v>
      </c>
      <c r="L217" s="18">
        <v>0</v>
      </c>
      <c r="M217" s="15">
        <v>0</v>
      </c>
      <c r="N217" s="96">
        <v>0</v>
      </c>
      <c r="O217" s="96">
        <v>0</v>
      </c>
      <c r="P217" s="59">
        <v>0</v>
      </c>
      <c r="Q217" s="11">
        <v>0</v>
      </c>
      <c r="R217" s="11">
        <v>0</v>
      </c>
      <c r="S217" s="11">
        <v>0</v>
      </c>
      <c r="T217" s="11">
        <v>0</v>
      </c>
      <c r="U217" s="87">
        <v>0</v>
      </c>
      <c r="V217" s="28">
        <v>0</v>
      </c>
      <c r="W217" s="117">
        <f t="shared" si="35"/>
        <v>2.88</v>
      </c>
      <c r="X217" s="159">
        <v>12</v>
      </c>
      <c r="Y217" s="15">
        <v>2</v>
      </c>
      <c r="Z217" s="146">
        <f t="shared" si="36"/>
        <v>8.3333333333333321</v>
      </c>
      <c r="AA217" s="15">
        <v>0</v>
      </c>
      <c r="AB217" s="96">
        <v>0</v>
      </c>
      <c r="AC217" s="18">
        <v>0</v>
      </c>
      <c r="AD217" s="15">
        <v>0</v>
      </c>
      <c r="AE217" s="96">
        <v>1</v>
      </c>
      <c r="AF217" s="96">
        <v>1</v>
      </c>
    </row>
    <row r="218" spans="1:32" ht="108" customHeight="1" x14ac:dyDescent="0.25">
      <c r="A218" s="159">
        <v>204</v>
      </c>
      <c r="B218" s="206" t="s">
        <v>287</v>
      </c>
      <c r="C218" s="17" t="s">
        <v>280</v>
      </c>
      <c r="D218" s="13">
        <v>6.53</v>
      </c>
      <c r="E218" s="11">
        <v>50</v>
      </c>
      <c r="F218" s="11">
        <v>51</v>
      </c>
      <c r="G218" s="13">
        <f t="shared" si="34"/>
        <v>7.8101071975497698</v>
      </c>
      <c r="H218" s="159">
        <f t="shared" si="37"/>
        <v>4</v>
      </c>
      <c r="I218" s="12">
        <f t="shared" si="31"/>
        <v>8</v>
      </c>
      <c r="J218" s="15">
        <v>0</v>
      </c>
      <c r="K218" s="96">
        <v>0</v>
      </c>
      <c r="L218" s="18">
        <v>0</v>
      </c>
      <c r="M218" s="15">
        <v>0</v>
      </c>
      <c r="N218" s="96">
        <v>2</v>
      </c>
      <c r="O218" s="96">
        <v>2</v>
      </c>
      <c r="P218" s="59">
        <f t="shared" si="38"/>
        <v>4</v>
      </c>
      <c r="Q218" s="11">
        <v>0</v>
      </c>
      <c r="R218" s="11">
        <v>0</v>
      </c>
      <c r="S218" s="11">
        <v>0</v>
      </c>
      <c r="T218" s="11">
        <v>2</v>
      </c>
      <c r="U218" s="87">
        <v>2</v>
      </c>
      <c r="V218" s="28">
        <f t="shared" si="39"/>
        <v>100</v>
      </c>
      <c r="W218" s="117">
        <f t="shared" si="35"/>
        <v>7.65</v>
      </c>
      <c r="X218" s="27">
        <v>15</v>
      </c>
      <c r="Y218" s="15">
        <v>4</v>
      </c>
      <c r="Z218" s="146">
        <f t="shared" si="36"/>
        <v>7.8431372549019605</v>
      </c>
      <c r="AA218" s="15">
        <v>0</v>
      </c>
      <c r="AB218" s="96">
        <v>0</v>
      </c>
      <c r="AC218" s="18">
        <v>0</v>
      </c>
      <c r="AD218" s="15">
        <v>0</v>
      </c>
      <c r="AE218" s="96">
        <v>2</v>
      </c>
      <c r="AF218" s="96">
        <v>2</v>
      </c>
    </row>
    <row r="219" spans="1:32" ht="108" customHeight="1" x14ac:dyDescent="0.25">
      <c r="A219" s="159">
        <v>205</v>
      </c>
      <c r="B219" s="27" t="s">
        <v>229</v>
      </c>
      <c r="C219" s="17" t="s">
        <v>280</v>
      </c>
      <c r="D219" s="13">
        <v>25.8</v>
      </c>
      <c r="E219" s="11">
        <v>148</v>
      </c>
      <c r="F219" s="11">
        <v>148</v>
      </c>
      <c r="G219" s="13">
        <f t="shared" si="34"/>
        <v>5.7364341085271313</v>
      </c>
      <c r="H219" s="159">
        <f t="shared" si="37"/>
        <v>10</v>
      </c>
      <c r="I219" s="12">
        <f t="shared" si="31"/>
        <v>6.756756756756757</v>
      </c>
      <c r="J219" s="15">
        <v>0</v>
      </c>
      <c r="K219" s="96">
        <v>0</v>
      </c>
      <c r="L219" s="18">
        <v>0</v>
      </c>
      <c r="M219" s="15">
        <v>0</v>
      </c>
      <c r="N219" s="96">
        <v>8</v>
      </c>
      <c r="O219" s="96">
        <v>2</v>
      </c>
      <c r="P219" s="59">
        <f t="shared" si="38"/>
        <v>9</v>
      </c>
      <c r="Q219" s="11">
        <v>1</v>
      </c>
      <c r="R219" s="11">
        <v>0</v>
      </c>
      <c r="S219" s="11">
        <v>0</v>
      </c>
      <c r="T219" s="11">
        <v>6</v>
      </c>
      <c r="U219" s="87">
        <v>2</v>
      </c>
      <c r="V219" s="28">
        <f t="shared" si="39"/>
        <v>90</v>
      </c>
      <c r="W219" s="117">
        <f t="shared" si="35"/>
        <v>17.759999999999998</v>
      </c>
      <c r="X219" s="27">
        <v>12</v>
      </c>
      <c r="Y219" s="15">
        <v>10</v>
      </c>
      <c r="Z219" s="146">
        <f t="shared" si="36"/>
        <v>6.756756756756757</v>
      </c>
      <c r="AA219" s="15">
        <v>0</v>
      </c>
      <c r="AB219" s="96">
        <v>0</v>
      </c>
      <c r="AC219" s="18">
        <v>0</v>
      </c>
      <c r="AD219" s="15">
        <v>0</v>
      </c>
      <c r="AE219" s="96">
        <v>8</v>
      </c>
      <c r="AF219" s="96">
        <v>2</v>
      </c>
    </row>
    <row r="220" spans="1:32" ht="108" customHeight="1" x14ac:dyDescent="0.25">
      <c r="A220" s="159">
        <v>206</v>
      </c>
      <c r="B220" s="159" t="s">
        <v>111</v>
      </c>
      <c r="C220" s="17" t="s">
        <v>280</v>
      </c>
      <c r="D220" s="13">
        <v>76.400000000000006</v>
      </c>
      <c r="E220" s="11">
        <v>491</v>
      </c>
      <c r="F220" s="11">
        <v>498</v>
      </c>
      <c r="G220" s="13">
        <f t="shared" si="34"/>
        <v>6.5183246073298422</v>
      </c>
      <c r="H220" s="159">
        <f t="shared" si="37"/>
        <v>38</v>
      </c>
      <c r="I220" s="12">
        <f t="shared" si="31"/>
        <v>7.7393075356415473</v>
      </c>
      <c r="J220" s="15">
        <v>0</v>
      </c>
      <c r="K220" s="96">
        <v>1</v>
      </c>
      <c r="L220" s="18">
        <v>0</v>
      </c>
      <c r="M220" s="15">
        <v>0</v>
      </c>
      <c r="N220" s="96">
        <v>29</v>
      </c>
      <c r="O220" s="96">
        <v>8</v>
      </c>
      <c r="P220" s="59">
        <f t="shared" si="38"/>
        <v>38</v>
      </c>
      <c r="Q220" s="11">
        <v>1</v>
      </c>
      <c r="R220" s="11">
        <v>0</v>
      </c>
      <c r="S220" s="11">
        <v>0</v>
      </c>
      <c r="T220" s="11">
        <v>29</v>
      </c>
      <c r="U220" s="87">
        <v>8</v>
      </c>
      <c r="V220" s="28">
        <f t="shared" si="39"/>
        <v>100</v>
      </c>
      <c r="W220" s="117">
        <f t="shared" si="35"/>
        <v>74.7</v>
      </c>
      <c r="X220" s="27">
        <v>15</v>
      </c>
      <c r="Y220" s="15">
        <v>45</v>
      </c>
      <c r="Z220" s="146">
        <f t="shared" si="36"/>
        <v>9.0361445783132535</v>
      </c>
      <c r="AA220" s="15">
        <v>0</v>
      </c>
      <c r="AB220" s="96">
        <v>0</v>
      </c>
      <c r="AC220" s="18">
        <v>0</v>
      </c>
      <c r="AD220" s="15">
        <v>0</v>
      </c>
      <c r="AE220" s="96">
        <v>36</v>
      </c>
      <c r="AF220" s="96">
        <v>9</v>
      </c>
    </row>
    <row r="221" spans="1:32" ht="108" customHeight="1" x14ac:dyDescent="0.25">
      <c r="A221" s="159">
        <v>207</v>
      </c>
      <c r="B221" s="207" t="s">
        <v>116</v>
      </c>
      <c r="C221" s="17" t="s">
        <v>280</v>
      </c>
      <c r="D221" s="13">
        <v>16</v>
      </c>
      <c r="E221" s="11">
        <v>121</v>
      </c>
      <c r="F221" s="11">
        <v>123</v>
      </c>
      <c r="G221" s="13">
        <f t="shared" si="34"/>
        <v>7.6875</v>
      </c>
      <c r="H221" s="159">
        <f t="shared" si="37"/>
        <v>7</v>
      </c>
      <c r="I221" s="12">
        <f t="shared" ref="I221:I252" si="40">H221/E221*100</f>
        <v>5.785123966942149</v>
      </c>
      <c r="J221" s="15">
        <v>0</v>
      </c>
      <c r="K221" s="96">
        <v>0</v>
      </c>
      <c r="L221" s="18">
        <v>0</v>
      </c>
      <c r="M221" s="15">
        <v>0</v>
      </c>
      <c r="N221" s="96">
        <v>5</v>
      </c>
      <c r="O221" s="96">
        <v>2</v>
      </c>
      <c r="P221" s="59">
        <f t="shared" si="38"/>
        <v>7</v>
      </c>
      <c r="Q221" s="11">
        <v>0</v>
      </c>
      <c r="R221" s="11">
        <v>0</v>
      </c>
      <c r="S221" s="11">
        <v>0</v>
      </c>
      <c r="T221" s="11">
        <v>5</v>
      </c>
      <c r="U221" s="87">
        <v>2</v>
      </c>
      <c r="V221" s="28">
        <f t="shared" si="39"/>
        <v>100</v>
      </c>
      <c r="W221" s="117">
        <f t="shared" si="35"/>
        <v>18.45</v>
      </c>
      <c r="X221" s="27">
        <v>15</v>
      </c>
      <c r="Y221" s="15">
        <v>9</v>
      </c>
      <c r="Z221" s="146">
        <f t="shared" si="36"/>
        <v>7.3170731707317067</v>
      </c>
      <c r="AA221" s="15">
        <v>0</v>
      </c>
      <c r="AB221" s="96">
        <v>0</v>
      </c>
      <c r="AC221" s="18">
        <v>0</v>
      </c>
      <c r="AD221" s="15">
        <v>0</v>
      </c>
      <c r="AE221" s="96">
        <v>7</v>
      </c>
      <c r="AF221" s="96">
        <v>2</v>
      </c>
    </row>
    <row r="222" spans="1:32" ht="78" customHeight="1" x14ac:dyDescent="0.25">
      <c r="A222" s="159">
        <v>208</v>
      </c>
      <c r="B222" s="159" t="s">
        <v>35</v>
      </c>
      <c r="C222" s="17" t="s">
        <v>280</v>
      </c>
      <c r="D222" s="13">
        <v>19.899999999999999</v>
      </c>
      <c r="E222" s="11">
        <v>148</v>
      </c>
      <c r="F222" s="11">
        <v>155</v>
      </c>
      <c r="G222" s="13">
        <f t="shared" si="34"/>
        <v>7.7889447236180906</v>
      </c>
      <c r="H222" s="159">
        <f t="shared" si="37"/>
        <v>7</v>
      </c>
      <c r="I222" s="12">
        <f t="shared" si="40"/>
        <v>4.7297297297297298</v>
      </c>
      <c r="J222" s="15">
        <v>0</v>
      </c>
      <c r="K222" s="96">
        <v>1</v>
      </c>
      <c r="L222" s="18">
        <v>0</v>
      </c>
      <c r="M222" s="15">
        <v>0</v>
      </c>
      <c r="N222" s="96">
        <v>4</v>
      </c>
      <c r="O222" s="96">
        <v>2</v>
      </c>
      <c r="P222" s="59">
        <f t="shared" si="38"/>
        <v>7</v>
      </c>
      <c r="Q222" s="11">
        <v>1</v>
      </c>
      <c r="R222" s="11">
        <v>0</v>
      </c>
      <c r="S222" s="11">
        <v>0</v>
      </c>
      <c r="T222" s="11">
        <v>4</v>
      </c>
      <c r="U222" s="87">
        <v>2</v>
      </c>
      <c r="V222" s="28">
        <f t="shared" si="39"/>
        <v>100</v>
      </c>
      <c r="W222" s="117">
        <f t="shared" si="35"/>
        <v>23.25</v>
      </c>
      <c r="X222" s="27">
        <v>15</v>
      </c>
      <c r="Y222" s="15">
        <v>9</v>
      </c>
      <c r="Z222" s="146">
        <f t="shared" si="36"/>
        <v>5.806451612903226</v>
      </c>
      <c r="AA222" s="15">
        <v>0</v>
      </c>
      <c r="AB222" s="96">
        <v>1</v>
      </c>
      <c r="AC222" s="18">
        <v>0</v>
      </c>
      <c r="AD222" s="15">
        <v>0</v>
      </c>
      <c r="AE222" s="96">
        <v>6</v>
      </c>
      <c r="AF222" s="96">
        <v>2</v>
      </c>
    </row>
    <row r="223" spans="1:32" ht="78" customHeight="1" x14ac:dyDescent="0.25">
      <c r="A223" s="159">
        <v>209</v>
      </c>
      <c r="B223" s="159" t="s">
        <v>210</v>
      </c>
      <c r="C223" s="17" t="s">
        <v>281</v>
      </c>
      <c r="D223" s="13">
        <v>10.08</v>
      </c>
      <c r="E223" s="11">
        <v>55</v>
      </c>
      <c r="F223" s="11">
        <v>54</v>
      </c>
      <c r="G223" s="13">
        <f t="shared" si="34"/>
        <v>5.3571428571428568</v>
      </c>
      <c r="H223" s="159">
        <f t="shared" si="37"/>
        <v>4</v>
      </c>
      <c r="I223" s="12">
        <f t="shared" si="40"/>
        <v>7.2727272727272725</v>
      </c>
      <c r="J223" s="15">
        <v>0</v>
      </c>
      <c r="K223" s="96">
        <v>0</v>
      </c>
      <c r="L223" s="18">
        <v>0</v>
      </c>
      <c r="M223" s="15">
        <v>0</v>
      </c>
      <c r="N223" s="96">
        <v>3</v>
      </c>
      <c r="O223" s="96">
        <v>1</v>
      </c>
      <c r="P223" s="59">
        <f t="shared" si="38"/>
        <v>4</v>
      </c>
      <c r="Q223" s="11">
        <v>0</v>
      </c>
      <c r="R223" s="11">
        <v>0</v>
      </c>
      <c r="S223" s="11">
        <v>0</v>
      </c>
      <c r="T223" s="11">
        <v>3</v>
      </c>
      <c r="U223" s="87">
        <v>1</v>
      </c>
      <c r="V223" s="28">
        <f t="shared" si="39"/>
        <v>100</v>
      </c>
      <c r="W223" s="117">
        <f t="shared" si="35"/>
        <v>6.48</v>
      </c>
      <c r="X223" s="27">
        <v>12</v>
      </c>
      <c r="Y223" s="15">
        <v>5</v>
      </c>
      <c r="Z223" s="146">
        <f t="shared" si="36"/>
        <v>9.2592592592592595</v>
      </c>
      <c r="AA223" s="15">
        <v>0</v>
      </c>
      <c r="AB223" s="96">
        <v>0</v>
      </c>
      <c r="AC223" s="18">
        <v>0</v>
      </c>
      <c r="AD223" s="15">
        <v>0</v>
      </c>
      <c r="AE223" s="96">
        <v>4</v>
      </c>
      <c r="AF223" s="96">
        <v>1</v>
      </c>
    </row>
    <row r="224" spans="1:32" ht="132.75" customHeight="1" x14ac:dyDescent="0.25">
      <c r="A224" s="159">
        <v>210</v>
      </c>
      <c r="B224" s="159" t="s">
        <v>207</v>
      </c>
      <c r="C224" s="17" t="s">
        <v>281</v>
      </c>
      <c r="D224" s="13">
        <v>23.3</v>
      </c>
      <c r="E224" s="11">
        <v>106</v>
      </c>
      <c r="F224" s="11">
        <v>126</v>
      </c>
      <c r="G224" s="13">
        <f t="shared" si="34"/>
        <v>5.407725321888412</v>
      </c>
      <c r="H224" s="159">
        <f t="shared" si="37"/>
        <v>12</v>
      </c>
      <c r="I224" s="12">
        <f t="shared" si="40"/>
        <v>11.320754716981133</v>
      </c>
      <c r="J224" s="15">
        <v>0</v>
      </c>
      <c r="K224" s="96">
        <v>0</v>
      </c>
      <c r="L224" s="18">
        <v>0</v>
      </c>
      <c r="M224" s="15">
        <v>0</v>
      </c>
      <c r="N224" s="96">
        <v>9</v>
      </c>
      <c r="O224" s="96">
        <v>3</v>
      </c>
      <c r="P224" s="59">
        <f t="shared" si="38"/>
        <v>12</v>
      </c>
      <c r="Q224" s="11">
        <v>0</v>
      </c>
      <c r="R224" s="11">
        <v>0</v>
      </c>
      <c r="S224" s="11">
        <v>0</v>
      </c>
      <c r="T224" s="11">
        <v>9</v>
      </c>
      <c r="U224" s="87">
        <v>3</v>
      </c>
      <c r="V224" s="28">
        <f t="shared" si="39"/>
        <v>100</v>
      </c>
      <c r="W224" s="117">
        <f t="shared" si="35"/>
        <v>15.120000000000001</v>
      </c>
      <c r="X224" s="27">
        <v>12</v>
      </c>
      <c r="Y224" s="15">
        <v>13</v>
      </c>
      <c r="Z224" s="146">
        <f t="shared" si="36"/>
        <v>10.317460317460316</v>
      </c>
      <c r="AA224" s="15">
        <v>0</v>
      </c>
      <c r="AB224" s="96">
        <v>1</v>
      </c>
      <c r="AC224" s="18">
        <v>0</v>
      </c>
      <c r="AD224" s="15">
        <v>0</v>
      </c>
      <c r="AE224" s="96">
        <v>9</v>
      </c>
      <c r="AF224" s="96">
        <v>3</v>
      </c>
    </row>
    <row r="225" spans="1:32" ht="78" customHeight="1" x14ac:dyDescent="0.25">
      <c r="A225" s="159">
        <v>211</v>
      </c>
      <c r="B225" s="27" t="s">
        <v>229</v>
      </c>
      <c r="C225" s="17" t="s">
        <v>281</v>
      </c>
      <c r="D225" s="13">
        <v>41.54</v>
      </c>
      <c r="E225" s="11">
        <v>178</v>
      </c>
      <c r="F225" s="11">
        <v>181</v>
      </c>
      <c r="G225" s="13">
        <f t="shared" si="34"/>
        <v>4.3572460279248917</v>
      </c>
      <c r="H225" s="159">
        <f t="shared" si="37"/>
        <v>15</v>
      </c>
      <c r="I225" s="12">
        <f t="shared" si="40"/>
        <v>8.4269662921348321</v>
      </c>
      <c r="J225" s="15">
        <v>0</v>
      </c>
      <c r="K225" s="96">
        <v>1</v>
      </c>
      <c r="L225" s="18">
        <v>0</v>
      </c>
      <c r="M225" s="15">
        <v>0</v>
      </c>
      <c r="N225" s="96">
        <v>11</v>
      </c>
      <c r="O225" s="96">
        <v>3</v>
      </c>
      <c r="P225" s="59">
        <f t="shared" si="38"/>
        <v>11</v>
      </c>
      <c r="Q225" s="11">
        <v>1</v>
      </c>
      <c r="R225" s="11">
        <v>0</v>
      </c>
      <c r="S225" s="11">
        <v>0</v>
      </c>
      <c r="T225" s="11">
        <v>8</v>
      </c>
      <c r="U225" s="87">
        <v>2</v>
      </c>
      <c r="V225" s="28">
        <f t="shared" si="39"/>
        <v>73.333333333333329</v>
      </c>
      <c r="W225" s="117">
        <f t="shared" si="35"/>
        <v>21.72</v>
      </c>
      <c r="X225" s="27">
        <v>12</v>
      </c>
      <c r="Y225" s="15">
        <v>15</v>
      </c>
      <c r="Z225" s="146">
        <f t="shared" si="36"/>
        <v>8.2872928176795568</v>
      </c>
      <c r="AA225" s="15">
        <v>0</v>
      </c>
      <c r="AB225" s="96">
        <v>1</v>
      </c>
      <c r="AC225" s="18">
        <v>0</v>
      </c>
      <c r="AD225" s="15">
        <v>0</v>
      </c>
      <c r="AE225" s="96">
        <v>11</v>
      </c>
      <c r="AF225" s="96">
        <v>3</v>
      </c>
    </row>
    <row r="226" spans="1:32" ht="105.75" customHeight="1" x14ac:dyDescent="0.25">
      <c r="A226" s="159">
        <v>212</v>
      </c>
      <c r="B226" s="27" t="s">
        <v>218</v>
      </c>
      <c r="C226" s="17" t="s">
        <v>281</v>
      </c>
      <c r="D226" s="13">
        <v>126</v>
      </c>
      <c r="E226" s="11">
        <v>693</v>
      </c>
      <c r="F226" s="11">
        <v>764</v>
      </c>
      <c r="G226" s="13">
        <f t="shared" si="34"/>
        <v>6.0634920634920633</v>
      </c>
      <c r="H226" s="159">
        <f t="shared" si="37"/>
        <v>53</v>
      </c>
      <c r="I226" s="12">
        <f t="shared" si="40"/>
        <v>7.6479076479076475</v>
      </c>
      <c r="J226" s="15">
        <v>0</v>
      </c>
      <c r="K226" s="96">
        <v>1</v>
      </c>
      <c r="L226" s="18">
        <v>0</v>
      </c>
      <c r="M226" s="15">
        <v>0</v>
      </c>
      <c r="N226" s="96">
        <v>41</v>
      </c>
      <c r="O226" s="96">
        <v>11</v>
      </c>
      <c r="P226" s="59">
        <f t="shared" si="38"/>
        <v>53</v>
      </c>
      <c r="Q226" s="11">
        <v>1</v>
      </c>
      <c r="R226" s="11">
        <v>0</v>
      </c>
      <c r="S226" s="11">
        <v>0</v>
      </c>
      <c r="T226" s="11">
        <v>41</v>
      </c>
      <c r="U226" s="87">
        <v>11</v>
      </c>
      <c r="V226" s="28">
        <f t="shared" si="39"/>
        <v>100</v>
      </c>
      <c r="W226" s="117">
        <f t="shared" si="35"/>
        <v>114.6</v>
      </c>
      <c r="X226" s="27">
        <v>15</v>
      </c>
      <c r="Y226" s="15">
        <v>68</v>
      </c>
      <c r="Z226" s="146">
        <f t="shared" si="36"/>
        <v>8.9005235602094235</v>
      </c>
      <c r="AA226" s="15">
        <v>0</v>
      </c>
      <c r="AB226" s="96">
        <v>2</v>
      </c>
      <c r="AC226" s="18">
        <v>0</v>
      </c>
      <c r="AD226" s="15">
        <v>0</v>
      </c>
      <c r="AE226" s="96">
        <v>52</v>
      </c>
      <c r="AF226" s="96">
        <v>14</v>
      </c>
    </row>
    <row r="227" spans="1:32" ht="78" customHeight="1" x14ac:dyDescent="0.25">
      <c r="A227" s="159">
        <v>213</v>
      </c>
      <c r="B227" s="27" t="s">
        <v>108</v>
      </c>
      <c r="C227" s="17" t="s">
        <v>281</v>
      </c>
      <c r="D227" s="13">
        <v>8.4700000000000006</v>
      </c>
      <c r="E227" s="11">
        <v>36</v>
      </c>
      <c r="F227" s="11">
        <v>40</v>
      </c>
      <c r="G227" s="13">
        <f t="shared" si="34"/>
        <v>4.7225501770956315</v>
      </c>
      <c r="H227" s="159">
        <f t="shared" si="37"/>
        <v>3</v>
      </c>
      <c r="I227" s="12">
        <f t="shared" si="40"/>
        <v>8.3333333333333321</v>
      </c>
      <c r="J227" s="15">
        <v>0</v>
      </c>
      <c r="K227" s="96">
        <v>0</v>
      </c>
      <c r="L227" s="18">
        <v>0</v>
      </c>
      <c r="M227" s="15">
        <v>0</v>
      </c>
      <c r="N227" s="96">
        <v>2</v>
      </c>
      <c r="O227" s="96">
        <v>1</v>
      </c>
      <c r="P227" s="59">
        <f t="shared" si="38"/>
        <v>3</v>
      </c>
      <c r="Q227" s="11">
        <v>0</v>
      </c>
      <c r="R227" s="11">
        <v>0</v>
      </c>
      <c r="S227" s="11">
        <v>0</v>
      </c>
      <c r="T227" s="11">
        <v>2</v>
      </c>
      <c r="U227" s="87">
        <v>1</v>
      </c>
      <c r="V227" s="28">
        <f t="shared" si="39"/>
        <v>100</v>
      </c>
      <c r="W227" s="117">
        <f t="shared" si="35"/>
        <v>4.8000000000000007</v>
      </c>
      <c r="X227" s="27">
        <v>12</v>
      </c>
      <c r="Y227" s="15">
        <v>4</v>
      </c>
      <c r="Z227" s="146">
        <f t="shared" si="36"/>
        <v>10</v>
      </c>
      <c r="AA227" s="15">
        <v>0</v>
      </c>
      <c r="AB227" s="96">
        <v>0</v>
      </c>
      <c r="AC227" s="18">
        <v>0</v>
      </c>
      <c r="AD227" s="15">
        <v>0</v>
      </c>
      <c r="AE227" s="96">
        <v>3</v>
      </c>
      <c r="AF227" s="96">
        <v>1</v>
      </c>
    </row>
    <row r="228" spans="1:32" ht="102" customHeight="1" x14ac:dyDescent="0.25">
      <c r="A228" s="159">
        <v>214</v>
      </c>
      <c r="B228" s="27" t="s">
        <v>188</v>
      </c>
      <c r="C228" s="17" t="s">
        <v>281</v>
      </c>
      <c r="D228" s="13">
        <v>7.69</v>
      </c>
      <c r="E228" s="11">
        <v>58</v>
      </c>
      <c r="F228" s="11">
        <v>59</v>
      </c>
      <c r="G228" s="13">
        <f t="shared" si="34"/>
        <v>7.6723016905071519</v>
      </c>
      <c r="H228" s="159">
        <f t="shared" si="37"/>
        <v>6</v>
      </c>
      <c r="I228" s="12">
        <f t="shared" si="40"/>
        <v>10.344827586206897</v>
      </c>
      <c r="J228" s="15">
        <v>0</v>
      </c>
      <c r="K228" s="96">
        <v>0</v>
      </c>
      <c r="L228" s="18">
        <v>0</v>
      </c>
      <c r="M228" s="15">
        <v>0</v>
      </c>
      <c r="N228" s="96">
        <v>4</v>
      </c>
      <c r="O228" s="96">
        <v>2</v>
      </c>
      <c r="P228" s="59">
        <f t="shared" si="38"/>
        <v>6</v>
      </c>
      <c r="Q228" s="11">
        <v>0</v>
      </c>
      <c r="R228" s="11">
        <v>0</v>
      </c>
      <c r="S228" s="11">
        <v>0</v>
      </c>
      <c r="T228" s="11">
        <v>4</v>
      </c>
      <c r="U228" s="87">
        <v>2</v>
      </c>
      <c r="V228" s="28">
        <f t="shared" si="39"/>
        <v>100</v>
      </c>
      <c r="W228" s="117">
        <f t="shared" si="35"/>
        <v>8.85</v>
      </c>
      <c r="X228" s="27">
        <v>15</v>
      </c>
      <c r="Y228" s="15">
        <v>6</v>
      </c>
      <c r="Z228" s="146">
        <f t="shared" si="36"/>
        <v>10.16949152542373</v>
      </c>
      <c r="AA228" s="15">
        <v>0</v>
      </c>
      <c r="AB228" s="96">
        <v>0</v>
      </c>
      <c r="AC228" s="18">
        <v>0</v>
      </c>
      <c r="AD228" s="15">
        <v>0</v>
      </c>
      <c r="AE228" s="96">
        <v>4</v>
      </c>
      <c r="AF228" s="96">
        <v>2</v>
      </c>
    </row>
    <row r="229" spans="1:32" ht="78" customHeight="1" x14ac:dyDescent="0.25">
      <c r="A229" s="159">
        <v>215</v>
      </c>
      <c r="B229" s="27" t="s">
        <v>154</v>
      </c>
      <c r="C229" s="17" t="s">
        <v>281</v>
      </c>
      <c r="D229" s="13">
        <v>10.99</v>
      </c>
      <c r="E229" s="11">
        <v>59</v>
      </c>
      <c r="F229" s="11">
        <v>61</v>
      </c>
      <c r="G229" s="13">
        <f t="shared" si="34"/>
        <v>5.550500454959054</v>
      </c>
      <c r="H229" s="159">
        <f t="shared" si="37"/>
        <v>6</v>
      </c>
      <c r="I229" s="12">
        <f t="shared" si="40"/>
        <v>10.16949152542373</v>
      </c>
      <c r="J229" s="15">
        <v>0</v>
      </c>
      <c r="K229" s="96">
        <v>0</v>
      </c>
      <c r="L229" s="18">
        <v>0</v>
      </c>
      <c r="M229" s="15">
        <v>0</v>
      </c>
      <c r="N229" s="96">
        <v>4</v>
      </c>
      <c r="O229" s="96">
        <v>2</v>
      </c>
      <c r="P229" s="59">
        <f t="shared" si="38"/>
        <v>6</v>
      </c>
      <c r="Q229" s="11">
        <v>0</v>
      </c>
      <c r="R229" s="11">
        <v>0</v>
      </c>
      <c r="S229" s="11">
        <v>0</v>
      </c>
      <c r="T229" s="11">
        <v>4</v>
      </c>
      <c r="U229" s="87">
        <v>2</v>
      </c>
      <c r="V229" s="28">
        <f t="shared" si="39"/>
        <v>100</v>
      </c>
      <c r="W229" s="117">
        <f t="shared" si="35"/>
        <v>7.32</v>
      </c>
      <c r="X229" s="27">
        <v>12</v>
      </c>
      <c r="Y229" s="15">
        <v>7</v>
      </c>
      <c r="Z229" s="146">
        <f t="shared" si="36"/>
        <v>11.475409836065573</v>
      </c>
      <c r="AA229" s="15">
        <v>0</v>
      </c>
      <c r="AB229" s="96">
        <v>0</v>
      </c>
      <c r="AC229" s="18">
        <v>0</v>
      </c>
      <c r="AD229" s="15">
        <v>0</v>
      </c>
      <c r="AE229" s="96">
        <v>5</v>
      </c>
      <c r="AF229" s="96">
        <v>2</v>
      </c>
    </row>
    <row r="230" spans="1:32" ht="139.5" customHeight="1" x14ac:dyDescent="0.25">
      <c r="A230" s="159">
        <v>216</v>
      </c>
      <c r="B230" s="27" t="s">
        <v>47</v>
      </c>
      <c r="C230" s="17" t="s">
        <v>281</v>
      </c>
      <c r="D230" s="13">
        <v>20</v>
      </c>
      <c r="E230" s="11">
        <v>94</v>
      </c>
      <c r="F230" s="11">
        <v>95</v>
      </c>
      <c r="G230" s="13">
        <f t="shared" si="34"/>
        <v>4.75</v>
      </c>
      <c r="H230" s="159">
        <f t="shared" si="37"/>
        <v>9</v>
      </c>
      <c r="I230" s="12">
        <f t="shared" si="40"/>
        <v>9.5744680851063837</v>
      </c>
      <c r="J230" s="15">
        <v>0</v>
      </c>
      <c r="K230" s="96">
        <v>1</v>
      </c>
      <c r="L230" s="18">
        <v>0</v>
      </c>
      <c r="M230" s="15">
        <v>0</v>
      </c>
      <c r="N230" s="96">
        <v>6</v>
      </c>
      <c r="O230" s="96">
        <v>2</v>
      </c>
      <c r="P230" s="59">
        <f t="shared" si="38"/>
        <v>9</v>
      </c>
      <c r="Q230" s="11">
        <v>1</v>
      </c>
      <c r="R230" s="11">
        <v>0</v>
      </c>
      <c r="S230" s="11">
        <v>0</v>
      </c>
      <c r="T230" s="11">
        <v>6</v>
      </c>
      <c r="U230" s="87">
        <v>2</v>
      </c>
      <c r="V230" s="28">
        <f t="shared" si="39"/>
        <v>100</v>
      </c>
      <c r="W230" s="117">
        <f t="shared" si="35"/>
        <v>11.399999999999999</v>
      </c>
      <c r="X230" s="27">
        <v>12</v>
      </c>
      <c r="Y230" s="15">
        <v>9</v>
      </c>
      <c r="Z230" s="146">
        <f t="shared" si="36"/>
        <v>9.4736842105263168</v>
      </c>
      <c r="AA230" s="15">
        <v>0</v>
      </c>
      <c r="AB230" s="96">
        <v>1</v>
      </c>
      <c r="AC230" s="18">
        <v>0</v>
      </c>
      <c r="AD230" s="15">
        <v>0</v>
      </c>
      <c r="AE230" s="96">
        <v>6</v>
      </c>
      <c r="AF230" s="96">
        <v>2</v>
      </c>
    </row>
    <row r="231" spans="1:32" ht="78" customHeight="1" x14ac:dyDescent="0.25">
      <c r="A231" s="159">
        <v>217</v>
      </c>
      <c r="B231" s="159" t="s">
        <v>219</v>
      </c>
      <c r="C231" s="17" t="s">
        <v>281</v>
      </c>
      <c r="D231" s="13">
        <v>19.690000000000001</v>
      </c>
      <c r="E231" s="11">
        <v>235</v>
      </c>
      <c r="F231" s="11">
        <v>193</v>
      </c>
      <c r="G231" s="13">
        <f t="shared" si="34"/>
        <v>9.8019299136617573</v>
      </c>
      <c r="H231" s="159">
        <f t="shared" si="37"/>
        <v>16</v>
      </c>
      <c r="I231" s="12">
        <f t="shared" si="40"/>
        <v>6.8085106382978724</v>
      </c>
      <c r="J231" s="15">
        <v>0</v>
      </c>
      <c r="K231" s="96">
        <v>1</v>
      </c>
      <c r="L231" s="18">
        <v>0</v>
      </c>
      <c r="M231" s="15">
        <v>0</v>
      </c>
      <c r="N231" s="96">
        <v>11</v>
      </c>
      <c r="O231" s="96">
        <v>4</v>
      </c>
      <c r="P231" s="59">
        <f t="shared" si="38"/>
        <v>16</v>
      </c>
      <c r="Q231" s="11">
        <v>1</v>
      </c>
      <c r="R231" s="11">
        <v>0</v>
      </c>
      <c r="S231" s="11">
        <v>0</v>
      </c>
      <c r="T231" s="11">
        <v>11</v>
      </c>
      <c r="U231" s="87">
        <v>4</v>
      </c>
      <c r="V231" s="28">
        <f t="shared" si="39"/>
        <v>100</v>
      </c>
      <c r="W231" s="117">
        <f t="shared" si="35"/>
        <v>34.74</v>
      </c>
      <c r="X231" s="27">
        <v>18</v>
      </c>
      <c r="Y231" s="15">
        <v>17</v>
      </c>
      <c r="Z231" s="146">
        <f t="shared" si="36"/>
        <v>8.8082901554404138</v>
      </c>
      <c r="AA231" s="15">
        <v>0</v>
      </c>
      <c r="AB231" s="96">
        <v>1</v>
      </c>
      <c r="AC231" s="18">
        <v>0</v>
      </c>
      <c r="AD231" s="15">
        <v>0</v>
      </c>
      <c r="AE231" s="96">
        <v>12</v>
      </c>
      <c r="AF231" s="96">
        <v>4</v>
      </c>
    </row>
    <row r="232" spans="1:32" ht="78" customHeight="1" x14ac:dyDescent="0.25">
      <c r="A232" s="159">
        <v>218</v>
      </c>
      <c r="B232" s="27" t="s">
        <v>95</v>
      </c>
      <c r="C232" s="17" t="s">
        <v>281</v>
      </c>
      <c r="D232" s="13">
        <v>2.42</v>
      </c>
      <c r="E232" s="11">
        <v>77</v>
      </c>
      <c r="F232" s="11">
        <v>74</v>
      </c>
      <c r="G232" s="13">
        <f t="shared" si="34"/>
        <v>30.578512396694215</v>
      </c>
      <c r="H232" s="159">
        <f t="shared" si="37"/>
        <v>2</v>
      </c>
      <c r="I232" s="12">
        <f t="shared" si="40"/>
        <v>2.5974025974025974</v>
      </c>
      <c r="J232" s="15">
        <v>0</v>
      </c>
      <c r="K232" s="96">
        <v>0</v>
      </c>
      <c r="L232" s="18">
        <v>0</v>
      </c>
      <c r="M232" s="15">
        <v>0</v>
      </c>
      <c r="N232" s="96">
        <v>1</v>
      </c>
      <c r="O232" s="96">
        <v>1</v>
      </c>
      <c r="P232" s="59">
        <f t="shared" si="38"/>
        <v>2</v>
      </c>
      <c r="Q232" s="11">
        <v>0</v>
      </c>
      <c r="R232" s="11">
        <v>0</v>
      </c>
      <c r="S232" s="11">
        <v>0</v>
      </c>
      <c r="T232" s="11">
        <v>1</v>
      </c>
      <c r="U232" s="87">
        <v>1</v>
      </c>
      <c r="V232" s="28">
        <f t="shared" si="39"/>
        <v>100</v>
      </c>
      <c r="W232" s="117">
        <f t="shared" si="35"/>
        <v>14.8</v>
      </c>
      <c r="X232" s="27">
        <v>20</v>
      </c>
      <c r="Y232" s="15">
        <v>2</v>
      </c>
      <c r="Z232" s="146">
        <f t="shared" si="36"/>
        <v>2.7027027027027026</v>
      </c>
      <c r="AA232" s="15">
        <v>0</v>
      </c>
      <c r="AB232" s="96">
        <v>0</v>
      </c>
      <c r="AC232" s="18">
        <v>0</v>
      </c>
      <c r="AD232" s="15">
        <v>0</v>
      </c>
      <c r="AE232" s="96">
        <v>1</v>
      </c>
      <c r="AF232" s="96">
        <v>1</v>
      </c>
    </row>
    <row r="233" spans="1:32" ht="132" customHeight="1" x14ac:dyDescent="0.25">
      <c r="A233" s="159">
        <v>219</v>
      </c>
      <c r="B233" s="27" t="s">
        <v>137</v>
      </c>
      <c r="C233" s="17" t="s">
        <v>281</v>
      </c>
      <c r="D233" s="13">
        <v>9.1999999999999993</v>
      </c>
      <c r="E233" s="11">
        <v>42</v>
      </c>
      <c r="F233" s="11">
        <v>44</v>
      </c>
      <c r="G233" s="13">
        <f t="shared" si="34"/>
        <v>4.7826086956521747</v>
      </c>
      <c r="H233" s="159">
        <f t="shared" si="37"/>
        <v>4</v>
      </c>
      <c r="I233" s="12">
        <f t="shared" si="40"/>
        <v>9.5238095238095237</v>
      </c>
      <c r="J233" s="15">
        <v>0</v>
      </c>
      <c r="K233" s="96">
        <v>0</v>
      </c>
      <c r="L233" s="18">
        <v>0</v>
      </c>
      <c r="M233" s="15">
        <v>0</v>
      </c>
      <c r="N233" s="96">
        <v>3</v>
      </c>
      <c r="O233" s="96">
        <v>1</v>
      </c>
      <c r="P233" s="59">
        <f t="shared" si="38"/>
        <v>4</v>
      </c>
      <c r="Q233" s="11">
        <v>0</v>
      </c>
      <c r="R233" s="11">
        <v>0</v>
      </c>
      <c r="S233" s="11">
        <v>0</v>
      </c>
      <c r="T233" s="11">
        <v>3</v>
      </c>
      <c r="U233" s="87">
        <v>1</v>
      </c>
      <c r="V233" s="28">
        <f t="shared" si="39"/>
        <v>100</v>
      </c>
      <c r="W233" s="117">
        <f t="shared" si="35"/>
        <v>5.28</v>
      </c>
      <c r="X233" s="27">
        <v>12</v>
      </c>
      <c r="Y233" s="15">
        <v>5</v>
      </c>
      <c r="Z233" s="146">
        <f t="shared" si="36"/>
        <v>11.363636363636363</v>
      </c>
      <c r="AA233" s="15">
        <v>0</v>
      </c>
      <c r="AB233" s="96">
        <v>0</v>
      </c>
      <c r="AC233" s="18">
        <v>0</v>
      </c>
      <c r="AD233" s="15">
        <v>0</v>
      </c>
      <c r="AE233" s="96">
        <v>4</v>
      </c>
      <c r="AF233" s="96">
        <v>1</v>
      </c>
    </row>
    <row r="234" spans="1:32" ht="78" customHeight="1" x14ac:dyDescent="0.25">
      <c r="A234" s="159">
        <v>220</v>
      </c>
      <c r="B234" s="27" t="s">
        <v>215</v>
      </c>
      <c r="C234" s="17" t="s">
        <v>281</v>
      </c>
      <c r="D234" s="13">
        <v>16.71</v>
      </c>
      <c r="E234" s="11">
        <v>106</v>
      </c>
      <c r="F234" s="11">
        <v>113</v>
      </c>
      <c r="G234" s="13">
        <f t="shared" si="34"/>
        <v>6.762417713943746</v>
      </c>
      <c r="H234" s="159">
        <f t="shared" si="37"/>
        <v>7</v>
      </c>
      <c r="I234" s="12">
        <f t="shared" si="40"/>
        <v>6.6037735849056602</v>
      </c>
      <c r="J234" s="15">
        <v>0</v>
      </c>
      <c r="K234" s="96">
        <v>0</v>
      </c>
      <c r="L234" s="18">
        <v>0</v>
      </c>
      <c r="M234" s="15">
        <v>0</v>
      </c>
      <c r="N234" s="96">
        <v>5</v>
      </c>
      <c r="O234" s="96">
        <v>2</v>
      </c>
      <c r="P234" s="59">
        <f t="shared" si="38"/>
        <v>7</v>
      </c>
      <c r="Q234" s="11">
        <v>0</v>
      </c>
      <c r="R234" s="11">
        <v>0</v>
      </c>
      <c r="S234" s="11">
        <v>0</v>
      </c>
      <c r="T234" s="11">
        <v>5</v>
      </c>
      <c r="U234" s="87">
        <v>2</v>
      </c>
      <c r="V234" s="28">
        <f t="shared" si="39"/>
        <v>100</v>
      </c>
      <c r="W234" s="117">
        <f t="shared" si="35"/>
        <v>16.95</v>
      </c>
      <c r="X234" s="27">
        <v>15</v>
      </c>
      <c r="Y234" s="15">
        <v>8</v>
      </c>
      <c r="Z234" s="146">
        <f t="shared" si="36"/>
        <v>7.0796460176991154</v>
      </c>
      <c r="AA234" s="15">
        <v>0</v>
      </c>
      <c r="AB234" s="96">
        <v>0</v>
      </c>
      <c r="AC234" s="18">
        <v>0</v>
      </c>
      <c r="AD234" s="15">
        <v>0</v>
      </c>
      <c r="AE234" s="96">
        <v>6</v>
      </c>
      <c r="AF234" s="96">
        <v>2</v>
      </c>
    </row>
    <row r="235" spans="1:32" ht="78" customHeight="1" x14ac:dyDescent="0.25">
      <c r="A235" s="159">
        <v>221</v>
      </c>
      <c r="B235" s="27" t="s">
        <v>229</v>
      </c>
      <c r="C235" s="17" t="s">
        <v>320</v>
      </c>
      <c r="D235" s="13">
        <v>43.81</v>
      </c>
      <c r="E235" s="11">
        <v>174</v>
      </c>
      <c r="F235" s="11">
        <v>176</v>
      </c>
      <c r="G235" s="13">
        <f t="shared" si="34"/>
        <v>4.0173476375256785</v>
      </c>
      <c r="H235" s="159">
        <f t="shared" si="37"/>
        <v>12</v>
      </c>
      <c r="I235" s="12">
        <f t="shared" si="40"/>
        <v>6.8965517241379306</v>
      </c>
      <c r="J235" s="15">
        <v>0</v>
      </c>
      <c r="K235" s="96">
        <v>1</v>
      </c>
      <c r="L235" s="18">
        <v>0</v>
      </c>
      <c r="M235" s="15">
        <v>0</v>
      </c>
      <c r="N235" s="96">
        <v>8</v>
      </c>
      <c r="O235" s="96">
        <v>3</v>
      </c>
      <c r="P235" s="59">
        <f t="shared" si="38"/>
        <v>7</v>
      </c>
      <c r="Q235" s="11">
        <v>1</v>
      </c>
      <c r="R235" s="11">
        <v>0</v>
      </c>
      <c r="S235" s="11">
        <v>0</v>
      </c>
      <c r="T235" s="11">
        <v>4</v>
      </c>
      <c r="U235" s="87">
        <v>2</v>
      </c>
      <c r="V235" s="28">
        <f t="shared" si="39"/>
        <v>58.333333333333336</v>
      </c>
      <c r="W235" s="117">
        <f t="shared" si="35"/>
        <v>21.12</v>
      </c>
      <c r="X235" s="27">
        <v>12</v>
      </c>
      <c r="Y235" s="15">
        <v>12</v>
      </c>
      <c r="Z235" s="146">
        <f t="shared" si="36"/>
        <v>6.8181818181818175</v>
      </c>
      <c r="AA235" s="15">
        <v>0</v>
      </c>
      <c r="AB235" s="96">
        <v>1</v>
      </c>
      <c r="AC235" s="18">
        <v>0</v>
      </c>
      <c r="AD235" s="15">
        <v>0</v>
      </c>
      <c r="AE235" s="96">
        <v>8</v>
      </c>
      <c r="AF235" s="96">
        <v>3</v>
      </c>
    </row>
    <row r="236" spans="1:32" ht="112.5" customHeight="1" x14ac:dyDescent="0.25">
      <c r="A236" s="159">
        <v>222</v>
      </c>
      <c r="B236" s="27" t="s">
        <v>190</v>
      </c>
      <c r="C236" s="17" t="s">
        <v>320</v>
      </c>
      <c r="D236" s="13">
        <v>213.8</v>
      </c>
      <c r="E236" s="11">
        <v>849</v>
      </c>
      <c r="F236" s="11">
        <v>959</v>
      </c>
      <c r="G236" s="13">
        <f t="shared" si="34"/>
        <v>4.4855004677268475</v>
      </c>
      <c r="H236" s="159">
        <f t="shared" si="37"/>
        <v>63</v>
      </c>
      <c r="I236" s="12">
        <f t="shared" si="40"/>
        <v>7.4204946996466434</v>
      </c>
      <c r="J236" s="15">
        <v>0</v>
      </c>
      <c r="K236" s="96">
        <v>4</v>
      </c>
      <c r="L236" s="18">
        <v>0</v>
      </c>
      <c r="M236" s="15">
        <v>0</v>
      </c>
      <c r="N236" s="96">
        <v>46</v>
      </c>
      <c r="O236" s="96">
        <v>13</v>
      </c>
      <c r="P236" s="59">
        <f t="shared" si="38"/>
        <v>63</v>
      </c>
      <c r="Q236" s="11">
        <v>4</v>
      </c>
      <c r="R236" s="11">
        <v>0</v>
      </c>
      <c r="S236" s="11">
        <v>0</v>
      </c>
      <c r="T236" s="11">
        <v>46</v>
      </c>
      <c r="U236" s="87">
        <v>13</v>
      </c>
      <c r="V236" s="28">
        <f t="shared" si="39"/>
        <v>100</v>
      </c>
      <c r="W236" s="117">
        <f t="shared" si="35"/>
        <v>115.08</v>
      </c>
      <c r="X236" s="27">
        <v>12</v>
      </c>
      <c r="Y236" s="15">
        <v>73</v>
      </c>
      <c r="Z236" s="146">
        <f t="shared" si="36"/>
        <v>7.6120959332638165</v>
      </c>
      <c r="AA236" s="15">
        <v>0</v>
      </c>
      <c r="AB236" s="96">
        <v>6</v>
      </c>
      <c r="AC236" s="18">
        <v>0</v>
      </c>
      <c r="AD236" s="15">
        <v>0</v>
      </c>
      <c r="AE236" s="96">
        <v>52</v>
      </c>
      <c r="AF236" s="96">
        <v>15</v>
      </c>
    </row>
    <row r="237" spans="1:32" ht="90" customHeight="1" x14ac:dyDescent="0.25">
      <c r="A237" s="159">
        <v>223</v>
      </c>
      <c r="B237" s="27" t="s">
        <v>53</v>
      </c>
      <c r="C237" s="17" t="s">
        <v>320</v>
      </c>
      <c r="D237" s="13">
        <v>3.64</v>
      </c>
      <c r="E237" s="11">
        <v>63</v>
      </c>
      <c r="F237" s="11">
        <v>69</v>
      </c>
      <c r="G237" s="13">
        <f t="shared" si="34"/>
        <v>18.956043956043956</v>
      </c>
      <c r="H237" s="159">
        <f t="shared" si="37"/>
        <v>8</v>
      </c>
      <c r="I237" s="12">
        <f t="shared" si="40"/>
        <v>12.698412698412698</v>
      </c>
      <c r="J237" s="15">
        <v>0</v>
      </c>
      <c r="K237" s="96">
        <v>1</v>
      </c>
      <c r="L237" s="18">
        <v>0</v>
      </c>
      <c r="M237" s="15">
        <v>0</v>
      </c>
      <c r="N237" s="96">
        <v>5</v>
      </c>
      <c r="O237" s="96">
        <v>2</v>
      </c>
      <c r="P237" s="59">
        <f t="shared" si="38"/>
        <v>8</v>
      </c>
      <c r="Q237" s="11">
        <v>1</v>
      </c>
      <c r="R237" s="11">
        <v>0</v>
      </c>
      <c r="S237" s="11">
        <v>0</v>
      </c>
      <c r="T237" s="11">
        <v>5</v>
      </c>
      <c r="U237" s="87">
        <v>2</v>
      </c>
      <c r="V237" s="28">
        <f t="shared" si="39"/>
        <v>100</v>
      </c>
      <c r="W237" s="117">
        <f t="shared" si="35"/>
        <v>13.799999999999999</v>
      </c>
      <c r="X237" s="27">
        <v>20</v>
      </c>
      <c r="Y237" s="15">
        <v>10</v>
      </c>
      <c r="Z237" s="146">
        <f t="shared" si="36"/>
        <v>14.492753623188406</v>
      </c>
      <c r="AA237" s="15">
        <v>0</v>
      </c>
      <c r="AB237" s="96">
        <v>1</v>
      </c>
      <c r="AC237" s="18">
        <v>0</v>
      </c>
      <c r="AD237" s="15">
        <v>0</v>
      </c>
      <c r="AE237" s="96">
        <v>7</v>
      </c>
      <c r="AF237" s="96">
        <v>2</v>
      </c>
    </row>
    <row r="238" spans="1:32" ht="78" customHeight="1" x14ac:dyDescent="0.25">
      <c r="A238" s="159">
        <v>224</v>
      </c>
      <c r="B238" s="27" t="s">
        <v>70</v>
      </c>
      <c r="C238" s="17" t="s">
        <v>320</v>
      </c>
      <c r="D238" s="13">
        <v>17</v>
      </c>
      <c r="E238" s="11">
        <v>165</v>
      </c>
      <c r="F238" s="11">
        <v>167</v>
      </c>
      <c r="G238" s="13">
        <f t="shared" si="34"/>
        <v>9.8235294117647065</v>
      </c>
      <c r="H238" s="159">
        <f t="shared" si="37"/>
        <v>10</v>
      </c>
      <c r="I238" s="12">
        <f t="shared" si="40"/>
        <v>6.0606060606060606</v>
      </c>
      <c r="J238" s="15">
        <v>0</v>
      </c>
      <c r="K238" s="96">
        <v>1</v>
      </c>
      <c r="L238" s="18">
        <v>0</v>
      </c>
      <c r="M238" s="15">
        <v>0</v>
      </c>
      <c r="N238" s="96">
        <v>7</v>
      </c>
      <c r="O238" s="96">
        <v>2</v>
      </c>
      <c r="P238" s="59">
        <f t="shared" si="38"/>
        <v>10</v>
      </c>
      <c r="Q238" s="11">
        <v>1</v>
      </c>
      <c r="R238" s="11">
        <v>0</v>
      </c>
      <c r="S238" s="11">
        <v>0</v>
      </c>
      <c r="T238" s="11">
        <v>7</v>
      </c>
      <c r="U238" s="87">
        <v>2</v>
      </c>
      <c r="V238" s="28">
        <f t="shared" si="39"/>
        <v>100</v>
      </c>
      <c r="W238" s="117">
        <f t="shared" si="35"/>
        <v>30.06</v>
      </c>
      <c r="X238" s="27">
        <v>18</v>
      </c>
      <c r="Y238" s="15">
        <v>12</v>
      </c>
      <c r="Z238" s="146">
        <f t="shared" si="36"/>
        <v>7.1856287425149699</v>
      </c>
      <c r="AA238" s="15">
        <v>0</v>
      </c>
      <c r="AB238" s="96">
        <v>1</v>
      </c>
      <c r="AC238" s="18">
        <v>0</v>
      </c>
      <c r="AD238" s="15">
        <v>0</v>
      </c>
      <c r="AE238" s="96">
        <v>8</v>
      </c>
      <c r="AF238" s="96">
        <v>3</v>
      </c>
    </row>
    <row r="239" spans="1:32" ht="131.25" customHeight="1" x14ac:dyDescent="0.25">
      <c r="A239" s="159">
        <v>225</v>
      </c>
      <c r="B239" s="159" t="s">
        <v>299</v>
      </c>
      <c r="C239" s="17" t="s">
        <v>320</v>
      </c>
      <c r="D239" s="13">
        <v>18.62</v>
      </c>
      <c r="E239" s="11">
        <v>128</v>
      </c>
      <c r="F239" s="11">
        <v>130</v>
      </c>
      <c r="G239" s="13">
        <f t="shared" si="34"/>
        <v>6.9817400644468313</v>
      </c>
      <c r="H239" s="159">
        <f t="shared" si="37"/>
        <v>15</v>
      </c>
      <c r="I239" s="12">
        <f t="shared" si="40"/>
        <v>11.71875</v>
      </c>
      <c r="J239" s="15">
        <v>0</v>
      </c>
      <c r="K239" s="96">
        <v>1</v>
      </c>
      <c r="L239" s="18">
        <v>0</v>
      </c>
      <c r="M239" s="15">
        <v>0</v>
      </c>
      <c r="N239" s="96">
        <v>11</v>
      </c>
      <c r="O239" s="96">
        <v>3</v>
      </c>
      <c r="P239" s="59">
        <f t="shared" si="38"/>
        <v>0</v>
      </c>
      <c r="Q239" s="11">
        <v>0</v>
      </c>
      <c r="R239" s="11">
        <v>0</v>
      </c>
      <c r="S239" s="11">
        <v>0</v>
      </c>
      <c r="T239" s="11">
        <v>0</v>
      </c>
      <c r="U239" s="87">
        <v>0</v>
      </c>
      <c r="V239" s="28">
        <f t="shared" si="39"/>
        <v>0</v>
      </c>
      <c r="W239" s="117">
        <f t="shared" si="35"/>
        <v>19.5</v>
      </c>
      <c r="X239" s="27">
        <v>15</v>
      </c>
      <c r="Y239" s="15">
        <v>19</v>
      </c>
      <c r="Z239" s="146">
        <f t="shared" si="36"/>
        <v>14.615384615384617</v>
      </c>
      <c r="AA239" s="15">
        <v>0</v>
      </c>
      <c r="AB239" s="96">
        <v>1</v>
      </c>
      <c r="AC239" s="18">
        <v>0</v>
      </c>
      <c r="AD239" s="15">
        <v>0</v>
      </c>
      <c r="AE239" s="96">
        <v>14</v>
      </c>
      <c r="AF239" s="96">
        <v>4</v>
      </c>
    </row>
    <row r="240" spans="1:32" ht="131.25" customHeight="1" x14ac:dyDescent="0.25">
      <c r="A240" s="159">
        <v>226</v>
      </c>
      <c r="B240" s="159" t="s">
        <v>216</v>
      </c>
      <c r="C240" s="17" t="s">
        <v>282</v>
      </c>
      <c r="D240" s="13">
        <v>20.45</v>
      </c>
      <c r="E240" s="11">
        <v>66</v>
      </c>
      <c r="F240" s="11">
        <v>74</v>
      </c>
      <c r="G240" s="13">
        <f t="shared" si="34"/>
        <v>3.6185819070904648</v>
      </c>
      <c r="H240" s="159">
        <f t="shared" si="37"/>
        <v>6</v>
      </c>
      <c r="I240" s="12">
        <f t="shared" si="40"/>
        <v>9.0909090909090917</v>
      </c>
      <c r="J240" s="15">
        <v>0</v>
      </c>
      <c r="K240" s="96">
        <v>0</v>
      </c>
      <c r="L240" s="18">
        <v>0</v>
      </c>
      <c r="M240" s="15">
        <v>0</v>
      </c>
      <c r="N240" s="96">
        <v>4</v>
      </c>
      <c r="O240" s="96">
        <v>2</v>
      </c>
      <c r="P240" s="59">
        <f t="shared" si="38"/>
        <v>2</v>
      </c>
      <c r="Q240" s="11">
        <v>0</v>
      </c>
      <c r="R240" s="11">
        <v>0</v>
      </c>
      <c r="S240" s="11">
        <v>0</v>
      </c>
      <c r="T240" s="11">
        <v>2</v>
      </c>
      <c r="U240" s="87">
        <v>0</v>
      </c>
      <c r="V240" s="28">
        <f t="shared" si="39"/>
        <v>33.333333333333329</v>
      </c>
      <c r="W240" s="117">
        <f t="shared" si="35"/>
        <v>8.879999999999999</v>
      </c>
      <c r="X240" s="27">
        <v>12</v>
      </c>
      <c r="Y240" s="15">
        <v>6</v>
      </c>
      <c r="Z240" s="146">
        <f t="shared" si="36"/>
        <v>8.1081081081081088</v>
      </c>
      <c r="AA240" s="15">
        <v>0</v>
      </c>
      <c r="AB240" s="96">
        <v>0</v>
      </c>
      <c r="AC240" s="18">
        <v>0</v>
      </c>
      <c r="AD240" s="15">
        <v>0</v>
      </c>
      <c r="AE240" s="96">
        <v>4</v>
      </c>
      <c r="AF240" s="96">
        <v>2</v>
      </c>
    </row>
    <row r="241" spans="1:33" ht="96" customHeight="1" x14ac:dyDescent="0.25">
      <c r="A241" s="159">
        <v>227</v>
      </c>
      <c r="B241" s="27" t="s">
        <v>229</v>
      </c>
      <c r="C241" s="17" t="s">
        <v>282</v>
      </c>
      <c r="D241" s="13">
        <v>87.91</v>
      </c>
      <c r="E241" s="11">
        <v>177</v>
      </c>
      <c r="F241" s="11">
        <v>216</v>
      </c>
      <c r="G241" s="13">
        <f t="shared" si="34"/>
        <v>2.4570583551359344</v>
      </c>
      <c r="H241" s="159">
        <f t="shared" si="37"/>
        <v>10</v>
      </c>
      <c r="I241" s="12">
        <f t="shared" si="40"/>
        <v>5.6497175141242941</v>
      </c>
      <c r="J241" s="15">
        <v>0</v>
      </c>
      <c r="K241" s="96">
        <v>0</v>
      </c>
      <c r="L241" s="18">
        <v>0</v>
      </c>
      <c r="M241" s="15">
        <v>0</v>
      </c>
      <c r="N241" s="96">
        <v>8</v>
      </c>
      <c r="O241" s="96">
        <v>2</v>
      </c>
      <c r="P241" s="59">
        <f t="shared" si="38"/>
        <v>5</v>
      </c>
      <c r="Q241" s="11">
        <v>1</v>
      </c>
      <c r="R241" s="11">
        <v>0</v>
      </c>
      <c r="S241" s="11">
        <v>0</v>
      </c>
      <c r="T241" s="11">
        <v>4</v>
      </c>
      <c r="U241" s="87">
        <v>0</v>
      </c>
      <c r="V241" s="28">
        <f t="shared" si="39"/>
        <v>50</v>
      </c>
      <c r="W241" s="117">
        <f t="shared" si="35"/>
        <v>17.28</v>
      </c>
      <c r="X241" s="27">
        <v>8</v>
      </c>
      <c r="Y241" s="15">
        <v>10</v>
      </c>
      <c r="Z241" s="146">
        <f t="shared" si="36"/>
        <v>4.6296296296296298</v>
      </c>
      <c r="AA241" s="15">
        <v>0</v>
      </c>
      <c r="AB241" s="96">
        <v>0</v>
      </c>
      <c r="AC241" s="18">
        <v>0</v>
      </c>
      <c r="AD241" s="15">
        <v>0</v>
      </c>
      <c r="AE241" s="96">
        <v>8</v>
      </c>
      <c r="AF241" s="96">
        <v>2</v>
      </c>
    </row>
    <row r="242" spans="1:33" ht="96" customHeight="1" x14ac:dyDescent="0.25">
      <c r="A242" s="159">
        <v>228</v>
      </c>
      <c r="B242" s="27" t="s">
        <v>9</v>
      </c>
      <c r="C242" s="17" t="s">
        <v>282</v>
      </c>
      <c r="D242" s="13">
        <v>160</v>
      </c>
      <c r="E242" s="11">
        <v>387</v>
      </c>
      <c r="F242" s="11">
        <v>409</v>
      </c>
      <c r="G242" s="13">
        <f t="shared" si="34"/>
        <v>2.5562499999999999</v>
      </c>
      <c r="H242" s="159">
        <f t="shared" si="37"/>
        <v>25</v>
      </c>
      <c r="I242" s="12">
        <f t="shared" si="40"/>
        <v>6.459948320413436</v>
      </c>
      <c r="J242" s="15">
        <v>0</v>
      </c>
      <c r="K242" s="96">
        <v>0</v>
      </c>
      <c r="L242" s="18">
        <v>0</v>
      </c>
      <c r="M242" s="15">
        <v>0</v>
      </c>
      <c r="N242" s="96">
        <v>20</v>
      </c>
      <c r="O242" s="96">
        <v>5</v>
      </c>
      <c r="P242" s="59">
        <f t="shared" si="38"/>
        <v>19</v>
      </c>
      <c r="Q242" s="11">
        <v>0</v>
      </c>
      <c r="R242" s="11">
        <v>0</v>
      </c>
      <c r="S242" s="11">
        <v>0</v>
      </c>
      <c r="T242" s="11">
        <v>16</v>
      </c>
      <c r="U242" s="87">
        <v>3</v>
      </c>
      <c r="V242" s="28">
        <f t="shared" si="39"/>
        <v>76</v>
      </c>
      <c r="W242" s="117">
        <f t="shared" si="35"/>
        <v>32.72</v>
      </c>
      <c r="X242" s="27">
        <v>8</v>
      </c>
      <c r="Y242" s="15">
        <v>26</v>
      </c>
      <c r="Z242" s="146">
        <f t="shared" si="36"/>
        <v>6.3569682151589246</v>
      </c>
      <c r="AA242" s="15">
        <v>0</v>
      </c>
      <c r="AB242" s="96">
        <v>1</v>
      </c>
      <c r="AC242" s="18">
        <v>0</v>
      </c>
      <c r="AD242" s="15">
        <v>0</v>
      </c>
      <c r="AE242" s="96">
        <v>19</v>
      </c>
      <c r="AF242" s="96">
        <v>6</v>
      </c>
    </row>
    <row r="243" spans="1:33" ht="96" customHeight="1" x14ac:dyDescent="0.25">
      <c r="A243" s="159">
        <v>229</v>
      </c>
      <c r="B243" s="27" t="s">
        <v>217</v>
      </c>
      <c r="C243" s="17" t="s">
        <v>282</v>
      </c>
      <c r="D243" s="13">
        <v>35.299999999999997</v>
      </c>
      <c r="E243" s="11">
        <v>70</v>
      </c>
      <c r="F243" s="11">
        <v>81</v>
      </c>
      <c r="G243" s="13">
        <f t="shared" si="34"/>
        <v>2.2946175637393771</v>
      </c>
      <c r="H243" s="159">
        <f t="shared" si="37"/>
        <v>4</v>
      </c>
      <c r="I243" s="12">
        <f t="shared" si="40"/>
        <v>5.7142857142857144</v>
      </c>
      <c r="J243" s="15">
        <v>0</v>
      </c>
      <c r="K243" s="96">
        <v>0</v>
      </c>
      <c r="L243" s="18">
        <v>0</v>
      </c>
      <c r="M243" s="15">
        <v>0</v>
      </c>
      <c r="N243" s="96">
        <v>3</v>
      </c>
      <c r="O243" s="96">
        <v>1</v>
      </c>
      <c r="P243" s="59">
        <f t="shared" si="38"/>
        <v>1</v>
      </c>
      <c r="Q243" s="11">
        <v>0</v>
      </c>
      <c r="R243" s="11">
        <v>0</v>
      </c>
      <c r="S243" s="11">
        <v>0</v>
      </c>
      <c r="T243" s="11">
        <v>1</v>
      </c>
      <c r="U243" s="87">
        <v>0</v>
      </c>
      <c r="V243" s="28">
        <f t="shared" si="39"/>
        <v>25</v>
      </c>
      <c r="W243" s="117">
        <f t="shared" si="35"/>
        <v>6.48</v>
      </c>
      <c r="X243" s="27">
        <v>8</v>
      </c>
      <c r="Y243" s="15">
        <v>4</v>
      </c>
      <c r="Z243" s="146">
        <f t="shared" si="36"/>
        <v>4.9382716049382713</v>
      </c>
      <c r="AA243" s="15">
        <v>0</v>
      </c>
      <c r="AB243" s="96">
        <v>0</v>
      </c>
      <c r="AC243" s="18">
        <v>0</v>
      </c>
      <c r="AD243" s="15">
        <v>0</v>
      </c>
      <c r="AE243" s="96">
        <v>3</v>
      </c>
      <c r="AF243" s="96">
        <v>1</v>
      </c>
    </row>
    <row r="244" spans="1:33" ht="96" customHeight="1" x14ac:dyDescent="0.25">
      <c r="A244" s="159">
        <v>230</v>
      </c>
      <c r="B244" s="27" t="s">
        <v>135</v>
      </c>
      <c r="C244" s="17" t="s">
        <v>282</v>
      </c>
      <c r="D244" s="13">
        <v>20.079999999999998</v>
      </c>
      <c r="E244" s="11">
        <v>59</v>
      </c>
      <c r="F244" s="11">
        <v>60</v>
      </c>
      <c r="G244" s="13">
        <f t="shared" si="34"/>
        <v>2.9880478087649407</v>
      </c>
      <c r="H244" s="159">
        <f t="shared" si="37"/>
        <v>4</v>
      </c>
      <c r="I244" s="12">
        <f t="shared" si="40"/>
        <v>6.7796610169491522</v>
      </c>
      <c r="J244" s="15">
        <v>0</v>
      </c>
      <c r="K244" s="96">
        <v>0</v>
      </c>
      <c r="L244" s="18">
        <v>0</v>
      </c>
      <c r="M244" s="15">
        <v>0</v>
      </c>
      <c r="N244" s="96">
        <v>3</v>
      </c>
      <c r="O244" s="96">
        <v>1</v>
      </c>
      <c r="P244" s="59">
        <f t="shared" si="38"/>
        <v>4</v>
      </c>
      <c r="Q244" s="11">
        <v>0</v>
      </c>
      <c r="R244" s="11">
        <v>0</v>
      </c>
      <c r="S244" s="11">
        <v>0</v>
      </c>
      <c r="T244" s="11">
        <v>3</v>
      </c>
      <c r="U244" s="87">
        <v>1</v>
      </c>
      <c r="V244" s="28">
        <f t="shared" si="39"/>
        <v>100</v>
      </c>
      <c r="W244" s="117">
        <f t="shared" si="35"/>
        <v>4.8</v>
      </c>
      <c r="X244" s="27">
        <v>8</v>
      </c>
      <c r="Y244" s="15">
        <v>4</v>
      </c>
      <c r="Z244" s="146">
        <f t="shared" si="36"/>
        <v>6.666666666666667</v>
      </c>
      <c r="AA244" s="15">
        <v>0</v>
      </c>
      <c r="AB244" s="96">
        <v>0</v>
      </c>
      <c r="AC244" s="18">
        <v>0</v>
      </c>
      <c r="AD244" s="15">
        <v>0</v>
      </c>
      <c r="AE244" s="96">
        <v>3</v>
      </c>
      <c r="AF244" s="96">
        <v>1</v>
      </c>
    </row>
    <row r="245" spans="1:33" ht="96" customHeight="1" x14ac:dyDescent="0.25">
      <c r="A245" s="159">
        <v>231</v>
      </c>
      <c r="B245" s="27" t="s">
        <v>229</v>
      </c>
      <c r="C245" s="17" t="s">
        <v>101</v>
      </c>
      <c r="D245" s="13">
        <v>23.52</v>
      </c>
      <c r="E245" s="11">
        <v>81</v>
      </c>
      <c r="F245" s="11">
        <v>82</v>
      </c>
      <c r="G245" s="13">
        <f t="shared" si="34"/>
        <v>3.4863945578231292</v>
      </c>
      <c r="H245" s="159">
        <f t="shared" si="37"/>
        <v>5</v>
      </c>
      <c r="I245" s="12">
        <f t="shared" si="40"/>
        <v>6.1728395061728394</v>
      </c>
      <c r="J245" s="15">
        <v>0</v>
      </c>
      <c r="K245" s="96">
        <v>0</v>
      </c>
      <c r="L245" s="18">
        <v>0</v>
      </c>
      <c r="M245" s="15">
        <v>0</v>
      </c>
      <c r="N245" s="96">
        <v>4</v>
      </c>
      <c r="O245" s="96">
        <v>1</v>
      </c>
      <c r="P245" s="59">
        <f t="shared" si="38"/>
        <v>5</v>
      </c>
      <c r="Q245" s="11">
        <v>0</v>
      </c>
      <c r="R245" s="11">
        <v>0</v>
      </c>
      <c r="S245" s="11">
        <v>0</v>
      </c>
      <c r="T245" s="11">
        <v>4</v>
      </c>
      <c r="U245" s="87">
        <v>1</v>
      </c>
      <c r="V245" s="28">
        <f t="shared" si="39"/>
        <v>100</v>
      </c>
      <c r="W245" s="117">
        <f t="shared" si="35"/>
        <v>9.84</v>
      </c>
      <c r="X245" s="27">
        <v>12</v>
      </c>
      <c r="Y245" s="15">
        <v>5</v>
      </c>
      <c r="Z245" s="146">
        <f t="shared" si="36"/>
        <v>6.0975609756097562</v>
      </c>
      <c r="AA245" s="15">
        <v>0</v>
      </c>
      <c r="AB245" s="96">
        <v>0</v>
      </c>
      <c r="AC245" s="18">
        <v>0</v>
      </c>
      <c r="AD245" s="15">
        <v>0</v>
      </c>
      <c r="AE245" s="96">
        <v>4</v>
      </c>
      <c r="AF245" s="96">
        <v>1</v>
      </c>
    </row>
    <row r="246" spans="1:33" ht="96" customHeight="1" x14ac:dyDescent="0.25">
      <c r="A246" s="159">
        <v>232</v>
      </c>
      <c r="B246" s="27" t="s">
        <v>157</v>
      </c>
      <c r="C246" s="17" t="s">
        <v>101</v>
      </c>
      <c r="D246" s="13">
        <v>192.92</v>
      </c>
      <c r="E246" s="11">
        <v>630</v>
      </c>
      <c r="F246" s="11">
        <v>674</v>
      </c>
      <c r="G246" s="13">
        <f t="shared" si="34"/>
        <v>3.4936761351855692</v>
      </c>
      <c r="H246" s="159">
        <f t="shared" si="37"/>
        <v>34</v>
      </c>
      <c r="I246" s="12">
        <f t="shared" si="40"/>
        <v>5.3968253968253972</v>
      </c>
      <c r="J246" s="15">
        <v>0</v>
      </c>
      <c r="K246" s="96">
        <v>0</v>
      </c>
      <c r="L246" s="18">
        <v>0</v>
      </c>
      <c r="M246" s="15">
        <v>0</v>
      </c>
      <c r="N246" s="96">
        <v>27</v>
      </c>
      <c r="O246" s="96">
        <v>7</v>
      </c>
      <c r="P246" s="59">
        <f t="shared" si="38"/>
        <v>33</v>
      </c>
      <c r="Q246" s="11">
        <v>0</v>
      </c>
      <c r="R246" s="11">
        <v>0</v>
      </c>
      <c r="S246" s="11">
        <v>0</v>
      </c>
      <c r="T246" s="11">
        <v>26</v>
      </c>
      <c r="U246" s="87">
        <v>7</v>
      </c>
      <c r="V246" s="28">
        <f t="shared" si="39"/>
        <v>97.058823529411768</v>
      </c>
      <c r="W246" s="117">
        <f t="shared" si="35"/>
        <v>80.88</v>
      </c>
      <c r="X246" s="27">
        <v>12</v>
      </c>
      <c r="Y246" s="15">
        <v>44</v>
      </c>
      <c r="Z246" s="146">
        <f t="shared" si="36"/>
        <v>6.5281899109792292</v>
      </c>
      <c r="AA246" s="15">
        <v>0</v>
      </c>
      <c r="AB246" s="96">
        <v>1</v>
      </c>
      <c r="AC246" s="18">
        <v>0</v>
      </c>
      <c r="AD246" s="15">
        <v>0</v>
      </c>
      <c r="AE246" s="96">
        <v>34</v>
      </c>
      <c r="AF246" s="96">
        <v>9</v>
      </c>
    </row>
    <row r="247" spans="1:33" ht="96" customHeight="1" x14ac:dyDescent="0.25">
      <c r="A247" s="159">
        <v>233</v>
      </c>
      <c r="B247" s="27" t="s">
        <v>158</v>
      </c>
      <c r="C247" s="17" t="s">
        <v>101</v>
      </c>
      <c r="D247" s="13">
        <v>14.82</v>
      </c>
      <c r="E247" s="11">
        <v>66</v>
      </c>
      <c r="F247" s="11">
        <v>77</v>
      </c>
      <c r="G247" s="13">
        <f t="shared" si="34"/>
        <v>5.1956815114709851</v>
      </c>
      <c r="H247" s="159">
        <f t="shared" si="37"/>
        <v>5</v>
      </c>
      <c r="I247" s="12">
        <f t="shared" si="40"/>
        <v>7.5757575757575761</v>
      </c>
      <c r="J247" s="15">
        <v>0</v>
      </c>
      <c r="K247" s="96">
        <v>0</v>
      </c>
      <c r="L247" s="18">
        <v>0</v>
      </c>
      <c r="M247" s="15">
        <v>0</v>
      </c>
      <c r="N247" s="96">
        <v>4</v>
      </c>
      <c r="O247" s="96">
        <v>1</v>
      </c>
      <c r="P247" s="59">
        <f t="shared" si="38"/>
        <v>4</v>
      </c>
      <c r="Q247" s="11">
        <v>0</v>
      </c>
      <c r="R247" s="11">
        <v>0</v>
      </c>
      <c r="S247" s="11">
        <v>0</v>
      </c>
      <c r="T247" s="11">
        <v>3</v>
      </c>
      <c r="U247" s="87">
        <v>1</v>
      </c>
      <c r="V247" s="28">
        <f t="shared" si="39"/>
        <v>80</v>
      </c>
      <c r="W247" s="117">
        <f t="shared" si="35"/>
        <v>9.24</v>
      </c>
      <c r="X247" s="27">
        <v>12</v>
      </c>
      <c r="Y247" s="15">
        <v>7</v>
      </c>
      <c r="Z247" s="146">
        <f t="shared" si="36"/>
        <v>9.0909090909090917</v>
      </c>
      <c r="AA247" s="15">
        <v>0</v>
      </c>
      <c r="AB247" s="96">
        <v>0</v>
      </c>
      <c r="AC247" s="18">
        <v>0</v>
      </c>
      <c r="AD247" s="15">
        <v>0</v>
      </c>
      <c r="AE247" s="96">
        <v>5</v>
      </c>
      <c r="AF247" s="96">
        <v>2</v>
      </c>
    </row>
    <row r="248" spans="1:33" ht="96" customHeight="1" x14ac:dyDescent="0.25">
      <c r="A248" s="159">
        <v>234</v>
      </c>
      <c r="B248" s="27" t="s">
        <v>100</v>
      </c>
      <c r="C248" s="17" t="s">
        <v>101</v>
      </c>
      <c r="D248" s="13">
        <v>10.91</v>
      </c>
      <c r="E248" s="11">
        <v>34</v>
      </c>
      <c r="F248" s="11">
        <v>34</v>
      </c>
      <c r="G248" s="13">
        <f t="shared" si="34"/>
        <v>3.1164069660861595</v>
      </c>
      <c r="H248" s="159">
        <f t="shared" si="37"/>
        <v>3</v>
      </c>
      <c r="I248" s="12">
        <f t="shared" si="40"/>
        <v>8.8235294117647065</v>
      </c>
      <c r="J248" s="15">
        <v>0</v>
      </c>
      <c r="K248" s="96">
        <v>0</v>
      </c>
      <c r="L248" s="18">
        <v>0</v>
      </c>
      <c r="M248" s="15">
        <v>0</v>
      </c>
      <c r="N248" s="96">
        <v>2</v>
      </c>
      <c r="O248" s="96">
        <v>1</v>
      </c>
      <c r="P248" s="59">
        <f t="shared" si="38"/>
        <v>3</v>
      </c>
      <c r="Q248" s="11">
        <v>0</v>
      </c>
      <c r="R248" s="11">
        <v>0</v>
      </c>
      <c r="S248" s="11">
        <v>0</v>
      </c>
      <c r="T248" s="11">
        <v>2</v>
      </c>
      <c r="U248" s="87">
        <v>1</v>
      </c>
      <c r="V248" s="28">
        <f t="shared" si="39"/>
        <v>100</v>
      </c>
      <c r="W248" s="117">
        <f t="shared" si="35"/>
        <v>4.08</v>
      </c>
      <c r="X248" s="27">
        <v>12</v>
      </c>
      <c r="Y248" s="15">
        <v>3</v>
      </c>
      <c r="Z248" s="146">
        <f t="shared" si="36"/>
        <v>8.8235294117647065</v>
      </c>
      <c r="AA248" s="15">
        <v>0</v>
      </c>
      <c r="AB248" s="96">
        <v>0</v>
      </c>
      <c r="AC248" s="18">
        <v>0</v>
      </c>
      <c r="AD248" s="15">
        <v>0</v>
      </c>
      <c r="AE248" s="96">
        <v>2</v>
      </c>
      <c r="AF248" s="96">
        <v>1</v>
      </c>
    </row>
    <row r="249" spans="1:33" ht="96" customHeight="1" x14ac:dyDescent="0.25">
      <c r="A249" s="159">
        <v>235</v>
      </c>
      <c r="B249" s="27" t="s">
        <v>229</v>
      </c>
      <c r="C249" s="17" t="s">
        <v>283</v>
      </c>
      <c r="D249" s="13">
        <v>11.1</v>
      </c>
      <c r="E249" s="11">
        <v>60</v>
      </c>
      <c r="F249" s="11">
        <v>63</v>
      </c>
      <c r="G249" s="13">
        <f t="shared" si="34"/>
        <v>5.6756756756756754</v>
      </c>
      <c r="H249" s="159">
        <f t="shared" si="37"/>
        <v>2</v>
      </c>
      <c r="I249" s="12">
        <f t="shared" si="40"/>
        <v>3.3333333333333335</v>
      </c>
      <c r="J249" s="15">
        <v>0</v>
      </c>
      <c r="K249" s="96">
        <v>0</v>
      </c>
      <c r="L249" s="18">
        <v>0</v>
      </c>
      <c r="M249" s="15">
        <v>0</v>
      </c>
      <c r="N249" s="96">
        <v>1</v>
      </c>
      <c r="O249" s="96">
        <v>1</v>
      </c>
      <c r="P249" s="59">
        <f t="shared" si="38"/>
        <v>1</v>
      </c>
      <c r="Q249" s="11">
        <v>0</v>
      </c>
      <c r="R249" s="11">
        <v>0</v>
      </c>
      <c r="S249" s="11">
        <v>0</v>
      </c>
      <c r="T249" s="11">
        <v>1</v>
      </c>
      <c r="U249" s="87">
        <v>0</v>
      </c>
      <c r="V249" s="28">
        <f t="shared" si="39"/>
        <v>50</v>
      </c>
      <c r="W249" s="117">
        <f t="shared" si="35"/>
        <v>5.04</v>
      </c>
      <c r="X249" s="27">
        <v>8</v>
      </c>
      <c r="Y249" s="15">
        <v>2</v>
      </c>
      <c r="Z249" s="146">
        <f t="shared" si="36"/>
        <v>3.1746031746031744</v>
      </c>
      <c r="AA249" s="15">
        <v>0</v>
      </c>
      <c r="AB249" s="96">
        <v>0</v>
      </c>
      <c r="AC249" s="18">
        <v>0</v>
      </c>
      <c r="AD249" s="15">
        <v>0</v>
      </c>
      <c r="AE249" s="96">
        <v>1</v>
      </c>
      <c r="AF249" s="96">
        <v>1</v>
      </c>
    </row>
    <row r="250" spans="1:33" ht="96" customHeight="1" x14ac:dyDescent="0.25">
      <c r="A250" s="159">
        <v>236</v>
      </c>
      <c r="B250" s="27" t="s">
        <v>118</v>
      </c>
      <c r="C250" s="17" t="s">
        <v>283</v>
      </c>
      <c r="D250" s="13">
        <v>42.77</v>
      </c>
      <c r="E250" s="11">
        <v>92</v>
      </c>
      <c r="F250" s="11">
        <v>76</v>
      </c>
      <c r="G250" s="13">
        <f t="shared" si="34"/>
        <v>1.7769464577975216</v>
      </c>
      <c r="H250" s="159">
        <f t="shared" si="37"/>
        <v>3</v>
      </c>
      <c r="I250" s="12">
        <f t="shared" si="40"/>
        <v>3.2608695652173911</v>
      </c>
      <c r="J250" s="15">
        <v>0</v>
      </c>
      <c r="K250" s="96">
        <v>0</v>
      </c>
      <c r="L250" s="18">
        <v>0</v>
      </c>
      <c r="M250" s="15">
        <v>0</v>
      </c>
      <c r="N250" s="96">
        <v>2</v>
      </c>
      <c r="O250" s="96">
        <v>1</v>
      </c>
      <c r="P250" s="59">
        <f t="shared" si="38"/>
        <v>3</v>
      </c>
      <c r="Q250" s="11">
        <v>0</v>
      </c>
      <c r="R250" s="11">
        <v>0</v>
      </c>
      <c r="S250" s="11">
        <v>0</v>
      </c>
      <c r="T250" s="11">
        <v>2</v>
      </c>
      <c r="U250" s="87">
        <v>1</v>
      </c>
      <c r="V250" s="28">
        <f t="shared" si="39"/>
        <v>100</v>
      </c>
      <c r="W250" s="117">
        <f t="shared" si="35"/>
        <v>6.08</v>
      </c>
      <c r="X250" s="27">
        <v>8</v>
      </c>
      <c r="Y250" s="15">
        <v>4</v>
      </c>
      <c r="Z250" s="146">
        <f t="shared" si="36"/>
        <v>5.2631578947368416</v>
      </c>
      <c r="AA250" s="15">
        <v>0</v>
      </c>
      <c r="AB250" s="96">
        <v>0</v>
      </c>
      <c r="AC250" s="18">
        <v>0</v>
      </c>
      <c r="AD250" s="15">
        <v>0</v>
      </c>
      <c r="AE250" s="96">
        <v>3</v>
      </c>
      <c r="AF250" s="96">
        <v>1</v>
      </c>
    </row>
    <row r="251" spans="1:33" ht="96" customHeight="1" x14ac:dyDescent="0.25">
      <c r="A251" s="159">
        <v>237</v>
      </c>
      <c r="B251" s="159" t="s">
        <v>52</v>
      </c>
      <c r="C251" s="17" t="s">
        <v>283</v>
      </c>
      <c r="D251" s="13">
        <v>22</v>
      </c>
      <c r="E251" s="11">
        <v>100</v>
      </c>
      <c r="F251" s="11">
        <v>115</v>
      </c>
      <c r="G251" s="13">
        <f t="shared" si="34"/>
        <v>5.2272727272727275</v>
      </c>
      <c r="H251" s="159">
        <f t="shared" si="37"/>
        <v>7</v>
      </c>
      <c r="I251" s="12">
        <f t="shared" si="40"/>
        <v>7.0000000000000009</v>
      </c>
      <c r="J251" s="15">
        <v>0</v>
      </c>
      <c r="K251" s="96">
        <v>1</v>
      </c>
      <c r="L251" s="18">
        <v>0</v>
      </c>
      <c r="M251" s="15">
        <v>0</v>
      </c>
      <c r="N251" s="96">
        <v>4</v>
      </c>
      <c r="O251" s="96">
        <v>2</v>
      </c>
      <c r="P251" s="59">
        <f t="shared" si="38"/>
        <v>4</v>
      </c>
      <c r="Q251" s="11">
        <v>1</v>
      </c>
      <c r="R251" s="11">
        <v>0</v>
      </c>
      <c r="S251" s="11">
        <v>0</v>
      </c>
      <c r="T251" s="11">
        <v>2</v>
      </c>
      <c r="U251" s="87">
        <v>1</v>
      </c>
      <c r="V251" s="28">
        <f t="shared" si="39"/>
        <v>57.142857142857139</v>
      </c>
      <c r="W251" s="117">
        <f t="shared" si="35"/>
        <v>13.799999999999999</v>
      </c>
      <c r="X251" s="27">
        <v>12</v>
      </c>
      <c r="Y251" s="15">
        <v>7</v>
      </c>
      <c r="Z251" s="146">
        <f t="shared" si="36"/>
        <v>6.0869565217391308</v>
      </c>
      <c r="AA251" s="15">
        <v>0</v>
      </c>
      <c r="AB251" s="96">
        <v>1</v>
      </c>
      <c r="AC251" s="18">
        <v>0</v>
      </c>
      <c r="AD251" s="15">
        <v>0</v>
      </c>
      <c r="AE251" s="96">
        <v>4</v>
      </c>
      <c r="AF251" s="96">
        <v>2</v>
      </c>
    </row>
    <row r="252" spans="1:33" ht="96" customHeight="1" x14ac:dyDescent="0.25">
      <c r="A252" s="159">
        <v>238</v>
      </c>
      <c r="B252" s="27" t="s">
        <v>98</v>
      </c>
      <c r="C252" s="17" t="s">
        <v>283</v>
      </c>
      <c r="D252" s="13">
        <v>18.93</v>
      </c>
      <c r="E252" s="11">
        <v>53</v>
      </c>
      <c r="F252" s="11">
        <v>60</v>
      </c>
      <c r="G252" s="13">
        <f t="shared" si="34"/>
        <v>3.1695721077654517</v>
      </c>
      <c r="H252" s="159">
        <f t="shared" si="37"/>
        <v>4</v>
      </c>
      <c r="I252" s="12">
        <f t="shared" si="40"/>
        <v>7.5471698113207548</v>
      </c>
      <c r="J252" s="15">
        <v>0</v>
      </c>
      <c r="K252" s="96">
        <v>0</v>
      </c>
      <c r="L252" s="18">
        <v>0</v>
      </c>
      <c r="M252" s="15">
        <v>0</v>
      </c>
      <c r="N252" s="96">
        <v>3</v>
      </c>
      <c r="O252" s="96">
        <v>1</v>
      </c>
      <c r="P252" s="59">
        <f t="shared" si="38"/>
        <v>3</v>
      </c>
      <c r="Q252" s="11">
        <v>0</v>
      </c>
      <c r="R252" s="11">
        <v>0</v>
      </c>
      <c r="S252" s="11">
        <v>0</v>
      </c>
      <c r="T252" s="11">
        <v>2</v>
      </c>
      <c r="U252" s="87">
        <v>1</v>
      </c>
      <c r="V252" s="28">
        <f t="shared" si="39"/>
        <v>75</v>
      </c>
      <c r="W252" s="117">
        <f t="shared" si="35"/>
        <v>7.1999999999999993</v>
      </c>
      <c r="X252" s="27">
        <v>12</v>
      </c>
      <c r="Y252" s="15">
        <v>5</v>
      </c>
      <c r="Z252" s="146">
        <f t="shared" si="36"/>
        <v>8.3333333333333321</v>
      </c>
      <c r="AA252" s="15">
        <v>0</v>
      </c>
      <c r="AB252" s="96">
        <v>0</v>
      </c>
      <c r="AC252" s="18">
        <v>0</v>
      </c>
      <c r="AD252" s="15">
        <v>0</v>
      </c>
      <c r="AE252" s="96">
        <v>4</v>
      </c>
      <c r="AF252" s="96">
        <v>1</v>
      </c>
    </row>
    <row r="253" spans="1:33" ht="96" customHeight="1" x14ac:dyDescent="0.25">
      <c r="A253" s="159">
        <v>239</v>
      </c>
      <c r="B253" s="27" t="s">
        <v>97</v>
      </c>
      <c r="C253" s="17" t="s">
        <v>283</v>
      </c>
      <c r="D253" s="13">
        <v>38.4</v>
      </c>
      <c r="E253" s="11">
        <v>144</v>
      </c>
      <c r="F253" s="11">
        <v>169</v>
      </c>
      <c r="G253" s="13">
        <f t="shared" si="34"/>
        <v>4.401041666666667</v>
      </c>
      <c r="H253" s="159">
        <f t="shared" si="37"/>
        <v>10</v>
      </c>
      <c r="I253" s="12">
        <f t="shared" ref="I253:I254" si="41">H253/E253*100</f>
        <v>6.9444444444444446</v>
      </c>
      <c r="J253" s="15">
        <v>0</v>
      </c>
      <c r="K253" s="96">
        <v>1</v>
      </c>
      <c r="L253" s="18">
        <v>0</v>
      </c>
      <c r="M253" s="15">
        <v>0</v>
      </c>
      <c r="N253" s="96">
        <v>7</v>
      </c>
      <c r="O253" s="96">
        <v>2</v>
      </c>
      <c r="P253" s="59">
        <f t="shared" si="38"/>
        <v>7</v>
      </c>
      <c r="Q253" s="11">
        <v>1</v>
      </c>
      <c r="R253" s="11">
        <v>0</v>
      </c>
      <c r="S253" s="11">
        <v>0</v>
      </c>
      <c r="T253" s="11">
        <v>5</v>
      </c>
      <c r="U253" s="87">
        <v>1</v>
      </c>
      <c r="V253" s="28">
        <f t="shared" si="39"/>
        <v>70</v>
      </c>
      <c r="W253" s="117">
        <f t="shared" si="35"/>
        <v>20.28</v>
      </c>
      <c r="X253" s="27">
        <v>12</v>
      </c>
      <c r="Y253" s="15">
        <v>10</v>
      </c>
      <c r="Z253" s="146">
        <f t="shared" si="36"/>
        <v>5.9171597633136095</v>
      </c>
      <c r="AA253" s="15">
        <v>0</v>
      </c>
      <c r="AB253" s="96">
        <v>1</v>
      </c>
      <c r="AC253" s="18">
        <v>0</v>
      </c>
      <c r="AD253" s="15">
        <v>0</v>
      </c>
      <c r="AE253" s="96">
        <v>7</v>
      </c>
      <c r="AF253" s="96">
        <v>2</v>
      </c>
    </row>
    <row r="254" spans="1:33" ht="96" customHeight="1" x14ac:dyDescent="0.25">
      <c r="A254" s="159">
        <v>240</v>
      </c>
      <c r="B254" s="27" t="s">
        <v>117</v>
      </c>
      <c r="C254" s="17" t="s">
        <v>283</v>
      </c>
      <c r="D254" s="13">
        <v>32</v>
      </c>
      <c r="E254" s="11">
        <v>114</v>
      </c>
      <c r="F254" s="11">
        <v>105</v>
      </c>
      <c r="G254" s="13">
        <f t="shared" si="34"/>
        <v>3.28125</v>
      </c>
      <c r="H254" s="159">
        <f t="shared" si="37"/>
        <v>5</v>
      </c>
      <c r="I254" s="12">
        <f t="shared" si="41"/>
        <v>4.3859649122807012</v>
      </c>
      <c r="J254" s="15">
        <v>0</v>
      </c>
      <c r="K254" s="96">
        <v>0</v>
      </c>
      <c r="L254" s="18">
        <v>0</v>
      </c>
      <c r="M254" s="15">
        <v>0</v>
      </c>
      <c r="N254" s="96">
        <v>4</v>
      </c>
      <c r="O254" s="96">
        <v>1</v>
      </c>
      <c r="P254" s="59">
        <f t="shared" si="38"/>
        <v>5</v>
      </c>
      <c r="Q254" s="11">
        <v>0</v>
      </c>
      <c r="R254" s="11">
        <v>0</v>
      </c>
      <c r="S254" s="11">
        <v>0</v>
      </c>
      <c r="T254" s="11">
        <v>4</v>
      </c>
      <c r="U254" s="87">
        <v>1</v>
      </c>
      <c r="V254" s="28">
        <f t="shared" si="39"/>
        <v>100</v>
      </c>
      <c r="W254" s="117">
        <f t="shared" si="35"/>
        <v>12.600000000000001</v>
      </c>
      <c r="X254" s="27">
        <v>12</v>
      </c>
      <c r="Y254" s="15">
        <v>6</v>
      </c>
      <c r="Z254" s="146">
        <f t="shared" si="36"/>
        <v>5.7142857142857144</v>
      </c>
      <c r="AA254" s="15">
        <v>0</v>
      </c>
      <c r="AB254" s="96">
        <v>0</v>
      </c>
      <c r="AC254" s="18">
        <v>0</v>
      </c>
      <c r="AD254" s="15">
        <v>0</v>
      </c>
      <c r="AE254" s="96">
        <v>4</v>
      </c>
      <c r="AF254" s="96">
        <v>2</v>
      </c>
    </row>
    <row r="255" spans="1:33" ht="15.75" x14ac:dyDescent="0.25">
      <c r="A255" s="2"/>
      <c r="B255" s="5" t="s">
        <v>1</v>
      </c>
      <c r="C255" s="16"/>
      <c r="D255" s="12"/>
      <c r="E255" s="3">
        <f>SUM(E15:E254)</f>
        <v>35204</v>
      </c>
      <c r="F255" s="3">
        <f>SUM(F15:F254)</f>
        <v>36742</v>
      </c>
      <c r="G255" s="11"/>
      <c r="H255" s="3">
        <f>SUM(H14:H254)</f>
        <v>2426</v>
      </c>
      <c r="I255" s="3"/>
      <c r="J255" s="3"/>
      <c r="K255" s="3">
        <f>SUM(K15:K254)</f>
        <v>133</v>
      </c>
      <c r="L255" s="3"/>
      <c r="M255" s="3"/>
      <c r="N255" s="3">
        <f>SUM(N14:N254)</f>
        <v>1710</v>
      </c>
      <c r="O255" s="3">
        <f>SUM(O14:O254)</f>
        <v>583</v>
      </c>
      <c r="P255" s="68">
        <f>SUM(P14:P254)</f>
        <v>2122</v>
      </c>
      <c r="Q255" s="3">
        <f>SUM(Q14:Q254)</f>
        <v>111</v>
      </c>
      <c r="R255" s="3">
        <v>0</v>
      </c>
      <c r="S255" s="3">
        <v>0</v>
      </c>
      <c r="T255" s="3">
        <f>SUM(T14:T254)</f>
        <v>1519</v>
      </c>
      <c r="U255" s="68">
        <f>SUM(U14:U254)</f>
        <v>492</v>
      </c>
      <c r="V255" s="3"/>
      <c r="W255" s="68">
        <f>SUM(W15:W254)</f>
        <v>4836.3600000000006</v>
      </c>
      <c r="X255" s="68"/>
      <c r="Y255" s="3">
        <f>SUM(Y14:Y254)</f>
        <v>2793</v>
      </c>
      <c r="Z255" s="3"/>
      <c r="AA255" s="3">
        <f>SUM(AA15:AA254)</f>
        <v>0</v>
      </c>
      <c r="AB255" s="3">
        <f>SUM(AB15:AB254)</f>
        <v>161</v>
      </c>
      <c r="AC255" s="3">
        <f>SUM(AC15:AC254)</f>
        <v>0</v>
      </c>
      <c r="AD255" s="3">
        <f>SUM(AD15:AD254)</f>
        <v>0</v>
      </c>
      <c r="AE255" s="3">
        <f>SUM(AE14:AE254)</f>
        <v>1975</v>
      </c>
      <c r="AF255" s="3">
        <f>SUM(AF14:AF254)</f>
        <v>657</v>
      </c>
      <c r="AG255" s="145"/>
    </row>
    <row r="256" spans="1:33" ht="15.75" x14ac:dyDescent="0.25">
      <c r="A256" s="230" t="s">
        <v>259</v>
      </c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30"/>
      <c r="AF256" s="6"/>
    </row>
    <row r="257" spans="1:32" ht="81.75" customHeight="1" x14ac:dyDescent="0.25">
      <c r="A257" s="31"/>
      <c r="B257" s="104"/>
      <c r="C257" s="105" t="s">
        <v>264</v>
      </c>
      <c r="D257" s="106"/>
      <c r="E257" s="21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84"/>
      <c r="Q257" s="34"/>
      <c r="R257" s="34"/>
      <c r="S257" s="34"/>
      <c r="T257" s="34"/>
      <c r="U257" s="84"/>
      <c r="V257" s="34"/>
      <c r="W257" s="75"/>
      <c r="X257" s="30"/>
      <c r="Y257" s="30"/>
      <c r="Z257" s="30"/>
      <c r="AA257" s="30"/>
      <c r="AB257" s="30"/>
      <c r="AC257" s="30"/>
      <c r="AD257" s="30"/>
      <c r="AE257" s="30"/>
      <c r="AF257" s="6"/>
    </row>
    <row r="258" spans="1:32" ht="63" x14ac:dyDescent="0.25">
      <c r="A258" s="31"/>
      <c r="B258" s="102"/>
      <c r="C258" s="105" t="s">
        <v>264</v>
      </c>
      <c r="D258" s="21"/>
      <c r="E258" s="21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84"/>
      <c r="Q258" s="34"/>
      <c r="R258" s="34"/>
      <c r="S258" s="34"/>
      <c r="T258" s="34"/>
      <c r="U258" s="84"/>
      <c r="V258" s="34"/>
      <c r="W258" s="75"/>
      <c r="X258" s="30"/>
      <c r="Y258" s="30"/>
      <c r="Z258" s="30"/>
      <c r="AA258" s="30"/>
      <c r="AB258" s="30"/>
      <c r="AC258" s="30"/>
      <c r="AD258" s="30"/>
      <c r="AE258" s="30"/>
      <c r="AF258" s="6"/>
    </row>
    <row r="259" spans="1:32" ht="63" x14ac:dyDescent="0.25">
      <c r="A259" s="31"/>
      <c r="B259" s="109"/>
      <c r="C259" s="105" t="s">
        <v>265</v>
      </c>
      <c r="D259" s="21"/>
      <c r="E259" s="21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84"/>
      <c r="Q259" s="34"/>
      <c r="R259" s="34"/>
      <c r="S259" s="34"/>
      <c r="T259" s="34"/>
      <c r="U259" s="84"/>
      <c r="V259" s="34"/>
      <c r="W259" s="75"/>
      <c r="X259" s="30"/>
      <c r="Y259" s="30"/>
      <c r="Z259" s="30"/>
      <c r="AA259" s="30"/>
      <c r="AB259" s="30"/>
      <c r="AC259" s="30"/>
      <c r="AD259" s="30"/>
      <c r="AE259" s="30"/>
      <c r="AF259" s="6"/>
    </row>
    <row r="260" spans="1:32" ht="63" x14ac:dyDescent="0.25">
      <c r="A260" s="31"/>
      <c r="B260" s="110"/>
      <c r="C260" s="105" t="s">
        <v>264</v>
      </c>
      <c r="D260" s="21"/>
      <c r="E260" s="21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84"/>
      <c r="Q260" s="34"/>
      <c r="R260" s="34"/>
      <c r="S260" s="34"/>
      <c r="T260" s="34"/>
      <c r="U260" s="84"/>
      <c r="V260" s="34"/>
      <c r="W260" s="75"/>
      <c r="X260" s="30"/>
      <c r="Y260" s="30"/>
      <c r="Z260" s="30"/>
      <c r="AA260" s="30"/>
      <c r="AB260" s="30"/>
      <c r="AC260" s="30"/>
      <c r="AD260" s="30"/>
      <c r="AE260" s="30"/>
      <c r="AF260" s="6"/>
    </row>
    <row r="261" spans="1:32" ht="15.75" x14ac:dyDescent="0.25">
      <c r="A261" s="31"/>
      <c r="B261" s="24"/>
      <c r="C261" s="22"/>
      <c r="D261" s="21"/>
      <c r="E261" s="21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84"/>
      <c r="Q261" s="34"/>
      <c r="R261" s="34"/>
      <c r="S261" s="34"/>
      <c r="T261" s="34"/>
      <c r="U261" s="84"/>
      <c r="V261" s="34"/>
      <c r="W261" s="75"/>
      <c r="X261" s="30"/>
      <c r="Y261" s="30"/>
      <c r="Z261" s="30"/>
      <c r="AA261" s="30"/>
      <c r="AB261" s="30"/>
      <c r="AC261" s="30"/>
      <c r="AD261" s="30"/>
      <c r="AE261" s="30"/>
      <c r="AF261" s="6"/>
    </row>
    <row r="262" spans="1:32" ht="18.75" customHeight="1" x14ac:dyDescent="0.3">
      <c r="A262" s="229" t="s">
        <v>241</v>
      </c>
      <c r="B262" s="229"/>
      <c r="C262" s="229"/>
      <c r="D262" s="7"/>
      <c r="E262" s="7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85"/>
      <c r="Q262" s="35"/>
      <c r="R262" s="35"/>
      <c r="S262" s="35"/>
      <c r="T262" s="35"/>
      <c r="U262" s="85"/>
      <c r="V262" s="35"/>
      <c r="W262" s="76"/>
      <c r="X262" s="231" t="s">
        <v>304</v>
      </c>
      <c r="Y262" s="231"/>
      <c r="Z262" s="231"/>
      <c r="AA262" s="231"/>
      <c r="AB262" s="231"/>
      <c r="AC262" s="39"/>
      <c r="AD262" s="32"/>
      <c r="AE262" s="32"/>
      <c r="AF262" s="6"/>
    </row>
    <row r="263" spans="1:32" ht="18.75" x14ac:dyDescent="0.3">
      <c r="A263" s="229"/>
      <c r="B263" s="229"/>
      <c r="C263" s="229"/>
      <c r="D263" s="9"/>
      <c r="E263" s="9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86"/>
      <c r="Q263" s="36"/>
      <c r="R263" s="36"/>
      <c r="S263" s="36"/>
      <c r="T263" s="36"/>
      <c r="U263" s="86"/>
      <c r="V263" s="36"/>
      <c r="W263" s="77"/>
      <c r="X263" s="231"/>
      <c r="Y263" s="231"/>
      <c r="Z263" s="231"/>
      <c r="AA263" s="231"/>
      <c r="AB263" s="231"/>
      <c r="AC263" s="39"/>
      <c r="AD263" s="6"/>
      <c r="AE263" s="6"/>
      <c r="AF263" s="6"/>
    </row>
    <row r="264" spans="1:32" ht="30.75" customHeight="1" x14ac:dyDescent="0.25">
      <c r="A264" s="229"/>
      <c r="B264" s="229"/>
      <c r="C264" s="229"/>
    </row>
  </sheetData>
  <autoFilter ref="F1:F264"/>
  <sortState ref="B14:AF257">
    <sortCondition ref="C14:C257"/>
  </sortState>
  <customSheetViews>
    <customSheetView guid="{AFF92845-F831-48B8-860E-7046A0C84820}" scale="60" fitToPage="1">
      <pane xSplit="14" ySplit="13" topLeftCell="P244" activePane="bottomRight" state="frozen"/>
      <selection pane="bottomRight" activeCell="D250" sqref="D250"/>
      <pageMargins left="0.7" right="0.7" top="0.75" bottom="0.75" header="0.3" footer="0.3"/>
      <pageSetup paperSize="9" scale="11" fitToHeight="0" orientation="landscape" r:id="rId1"/>
    </customSheetView>
    <customSheetView guid="{BCE4E900-95F8-4F04-95DE-AB49B5289F76}" scale="60" showPageBreaks="1" fitToPage="1">
      <pane xSplit="15" ySplit="13" topLeftCell="P260" activePane="bottomRight" state="frozen"/>
      <selection pane="bottomRight" activeCell="D8" sqref="D8:D12"/>
      <pageMargins left="0.7" right="0.7" top="0.75" bottom="0.75" header="0.3" footer="0.3"/>
      <pageSetup paperSize="9" scale="11" fitToHeight="0" orientation="landscape" r:id="rId2"/>
    </customSheetView>
  </customSheetViews>
  <mergeCells count="42">
    <mergeCell ref="A262:C264"/>
    <mergeCell ref="A256:AD256"/>
    <mergeCell ref="X262:AB263"/>
    <mergeCell ref="Z10:Z12"/>
    <mergeCell ref="AA10:AA12"/>
    <mergeCell ref="AB10:AF10"/>
    <mergeCell ref="K11:N11"/>
    <mergeCell ref="O11:O12"/>
    <mergeCell ref="Q11:T11"/>
    <mergeCell ref="U11:U12"/>
    <mergeCell ref="I10:I12"/>
    <mergeCell ref="J10:J12"/>
    <mergeCell ref="K10:O10"/>
    <mergeCell ref="AB11:AE11"/>
    <mergeCell ref="AF11:AF12"/>
    <mergeCell ref="V10:V12"/>
    <mergeCell ref="A6:AE6"/>
    <mergeCell ref="B8:B12"/>
    <mergeCell ref="C8:C12"/>
    <mergeCell ref="D8:D12"/>
    <mergeCell ref="E8:F9"/>
    <mergeCell ref="G8:G12"/>
    <mergeCell ref="E10:E12"/>
    <mergeCell ref="W9:X9"/>
    <mergeCell ref="F10:F12"/>
    <mergeCell ref="W10:W12"/>
    <mergeCell ref="X10:X12"/>
    <mergeCell ref="Y10:Y12"/>
    <mergeCell ref="A8:A12"/>
    <mergeCell ref="P10:P12"/>
    <mergeCell ref="W8:AF8"/>
    <mergeCell ref="H9:O9"/>
    <mergeCell ref="A1:AE1"/>
    <mergeCell ref="A2:AE2"/>
    <mergeCell ref="A3:AE3"/>
    <mergeCell ref="A4:AE4"/>
    <mergeCell ref="A5:AE5"/>
    <mergeCell ref="P9:V9"/>
    <mergeCell ref="Y9:AF9"/>
    <mergeCell ref="Q10:U10"/>
    <mergeCell ref="H8:V8"/>
    <mergeCell ref="H10:H12"/>
  </mergeCells>
  <phoneticPr fontId="11" type="noConversion"/>
  <conditionalFormatting sqref="B255:C255 A1:B7 A257:B261 A256 B8:C14 B84 B108:B110 B23 B101 B81 B24:C25 B82:C83 B103:C107 B22:C22 C25:C26 B17:C20 C195:C196 C250:C254 B137:C141 B162:C167 C160:C161 B61:C77 C80 B111:C119 B121:C121 C120 B85:C86 C94 B143:C147 B149:C159 C148 B187:C188 C185:C186 B190:C194 C168:C169 C122:C123 B79:C79 B92:C93 B124:C135 C198 B54:C55 B57:C59 B88:C90 B42:C52 B27:C40 B171:C184 B95:C100 C201:C245">
    <cfRule type="containsText" dxfId="553" priority="32" operator="containsText" text="оду">
      <formula>NOT(ISERROR(SEARCH("оду",A1)))</formula>
    </cfRule>
  </conditionalFormatting>
  <conditionalFormatting sqref="C248:C249">
    <cfRule type="containsText" dxfId="552" priority="31" operator="containsText" text="оду">
      <formula>NOT(ISERROR(SEARCH("оду",C248)))</formula>
    </cfRule>
  </conditionalFormatting>
  <conditionalFormatting sqref="C84">
    <cfRule type="containsText" dxfId="551" priority="30" operator="containsText" text="оду">
      <formula>NOT(ISERROR(SEARCH("оду",C84)))</formula>
    </cfRule>
  </conditionalFormatting>
  <conditionalFormatting sqref="B15:B16">
    <cfRule type="containsText" dxfId="550" priority="29" operator="containsText" text="оду">
      <formula>NOT(ISERROR(SEARCH("оду",B15)))</formula>
    </cfRule>
  </conditionalFormatting>
  <conditionalFormatting sqref="C15:C16">
    <cfRule type="containsText" dxfId="549" priority="28" operator="containsText" text="оду">
      <formula>NOT(ISERROR(SEARCH("оду",C15)))</formula>
    </cfRule>
  </conditionalFormatting>
  <conditionalFormatting sqref="C108:C109">
    <cfRule type="containsText" dxfId="548" priority="27" operator="containsText" text="оду">
      <formula>NOT(ISERROR(SEARCH("оду",C108)))</formula>
    </cfRule>
  </conditionalFormatting>
  <conditionalFormatting sqref="C246:C247">
    <cfRule type="containsText" dxfId="547" priority="26" operator="containsText" text="оду">
      <formula>NOT(ISERROR(SEARCH("оду",C246)))</formula>
    </cfRule>
  </conditionalFormatting>
  <conditionalFormatting sqref="C23">
    <cfRule type="containsText" dxfId="546" priority="25" operator="containsText" text="оду">
      <formula>NOT(ISERROR(SEARCH("оду",C23)))</formula>
    </cfRule>
  </conditionalFormatting>
  <conditionalFormatting sqref="C101">
    <cfRule type="containsText" dxfId="545" priority="24" operator="containsText" text="оду">
      <formula>NOT(ISERROR(SEARCH("оду",C101)))</formula>
    </cfRule>
  </conditionalFormatting>
  <conditionalFormatting sqref="C81">
    <cfRule type="containsText" dxfId="544" priority="23" operator="containsText" text="оду">
      <formula>NOT(ISERROR(SEARCH("оду",C81)))</formula>
    </cfRule>
  </conditionalFormatting>
  <conditionalFormatting sqref="B41:C41">
    <cfRule type="containsText" dxfId="543" priority="22" operator="containsText" text="оду">
      <formula>NOT(ISERROR(SEARCH("оду",B41)))</formula>
    </cfRule>
  </conditionalFormatting>
  <conditionalFormatting sqref="B60:C60">
    <cfRule type="containsText" dxfId="542" priority="21" operator="containsText" text="оду">
      <formula>NOT(ISERROR(SEARCH("оду",B60)))</formula>
    </cfRule>
  </conditionalFormatting>
  <conditionalFormatting sqref="C110">
    <cfRule type="containsText" dxfId="541" priority="20" operator="containsText" text="оду">
      <formula>NOT(ISERROR(SEARCH("оду",C110)))</formula>
    </cfRule>
  </conditionalFormatting>
  <conditionalFormatting sqref="B136:C136">
    <cfRule type="containsText" dxfId="540" priority="19" operator="containsText" text="оду">
      <formula>NOT(ISERROR(SEARCH("оду",B136)))</formula>
    </cfRule>
  </conditionalFormatting>
  <conditionalFormatting sqref="B21:C21">
    <cfRule type="containsText" dxfId="539" priority="18" operator="containsText" text="оду">
      <formula>NOT(ISERROR(SEARCH("оду",B21)))</formula>
    </cfRule>
  </conditionalFormatting>
  <conditionalFormatting sqref="A262">
    <cfRule type="containsText" dxfId="538" priority="17" operator="containsText" text="оду">
      <formula>NOT(ISERROR(SEARCH("оду",A262)))</formula>
    </cfRule>
  </conditionalFormatting>
  <conditionalFormatting sqref="B197:C197">
    <cfRule type="containsText" dxfId="537" priority="16" operator="containsText" text="оду">
      <formula>NOT(ISERROR(SEARCH("оду",B197)))</formula>
    </cfRule>
  </conditionalFormatting>
  <conditionalFormatting sqref="C142">
    <cfRule type="containsText" dxfId="536" priority="15" operator="containsText" text="оду">
      <formula>NOT(ISERROR(SEARCH("оду",C142)))</formula>
    </cfRule>
  </conditionalFormatting>
  <conditionalFormatting sqref="B148">
    <cfRule type="containsText" dxfId="535" priority="14" operator="containsText" text="оду">
      <formula>NOT(ISERROR(SEARCH("оду",B148)))</formula>
    </cfRule>
  </conditionalFormatting>
  <conditionalFormatting sqref="C102">
    <cfRule type="containsText" dxfId="534" priority="13" operator="containsText" text="оду">
      <formula>NOT(ISERROR(SEARCH("оду",C102)))</formula>
    </cfRule>
  </conditionalFormatting>
  <conditionalFormatting sqref="C53">
    <cfRule type="containsText" dxfId="533" priority="12" operator="containsText" text="оду">
      <formula>NOT(ISERROR(SEARCH("оду",C53)))</formula>
    </cfRule>
  </conditionalFormatting>
  <conditionalFormatting sqref="B56">
    <cfRule type="containsText" dxfId="532" priority="11" operator="containsText" text="оду">
      <formula>NOT(ISERROR(SEARCH("оду",B56)))</formula>
    </cfRule>
  </conditionalFormatting>
  <conditionalFormatting sqref="C56">
    <cfRule type="containsText" dxfId="531" priority="10" operator="containsText" text="оду">
      <formula>NOT(ISERROR(SEARCH("оду",C56)))</formula>
    </cfRule>
  </conditionalFormatting>
  <conditionalFormatting sqref="C189">
    <cfRule type="containsText" dxfId="530" priority="9" operator="containsText" text="оду">
      <formula>NOT(ISERROR(SEARCH("оду",C189)))</formula>
    </cfRule>
  </conditionalFormatting>
  <conditionalFormatting sqref="C170">
    <cfRule type="containsText" dxfId="529" priority="7" operator="containsText" text="оду">
      <formula>NOT(ISERROR(SEARCH("оду",C170)))</formula>
    </cfRule>
  </conditionalFormatting>
  <conditionalFormatting sqref="B212">
    <cfRule type="containsText" dxfId="528" priority="6" operator="containsText" text="оду">
      <formula>NOT(ISERROR(SEARCH("оду",B212)))</formula>
    </cfRule>
  </conditionalFormatting>
  <conditionalFormatting sqref="C78">
    <cfRule type="containsText" dxfId="527" priority="5" operator="containsText" text="оду">
      <formula>NOT(ISERROR(SEARCH("оду",C78)))</formula>
    </cfRule>
  </conditionalFormatting>
  <conditionalFormatting sqref="C91">
    <cfRule type="containsText" dxfId="526" priority="4" operator="containsText" text="оду">
      <formula>NOT(ISERROR(SEARCH("оду",C91)))</formula>
    </cfRule>
  </conditionalFormatting>
  <conditionalFormatting sqref="C199">
    <cfRule type="containsText" dxfId="525" priority="3" operator="containsText" text="оду">
      <formula>NOT(ISERROR(SEARCH("оду",C199)))</formula>
    </cfRule>
  </conditionalFormatting>
  <conditionalFormatting sqref="C200">
    <cfRule type="containsText" dxfId="524" priority="2" operator="containsText" text="оду">
      <formula>NOT(ISERROR(SEARCH("оду",C200)))</formula>
    </cfRule>
  </conditionalFormatting>
  <conditionalFormatting sqref="B87:C87">
    <cfRule type="containsText" dxfId="523" priority="1" operator="containsText" text="оду">
      <formula>NOT(ISERROR(SEARCH("оду",B87)))</formula>
    </cfRule>
  </conditionalFormatting>
  <pageMargins left="0.7" right="0.7" top="0.75" bottom="0.75" header="0.3" footer="0.3"/>
  <pageSetup paperSize="9" scale="11" fitToHeight="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CE4E900-95F8-4F04-95DE-AB49B5289F76}">
      <pageMargins left="0.7" right="0.7" top="0.75" bottom="0.75" header="0.3" footer="0.3"/>
    </customSheetView>
  </customSheetView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opLeftCell="B1" zoomScale="70" zoomScaleNormal="70" workbookViewId="0">
      <pane xSplit="7" ySplit="13" topLeftCell="Q53" activePane="bottomRight" state="frozen"/>
      <selection activeCell="B1" sqref="B1"/>
      <selection pane="topRight" activeCell="J1" sqref="J1"/>
      <selection pane="bottomLeft" activeCell="B14" sqref="B14"/>
      <selection pane="bottomRight" activeCell="V55" sqref="V55"/>
    </sheetView>
  </sheetViews>
  <sheetFormatPr defaultRowHeight="15.75" x14ac:dyDescent="0.25"/>
  <cols>
    <col min="1" max="1" width="11.85546875" style="1" bestFit="1" customWidth="1"/>
    <col min="2" max="2" width="4.7109375" style="25" customWidth="1"/>
    <col min="3" max="3" width="31.42578125" style="1" customWidth="1"/>
    <col min="4" max="4" width="20.42578125" style="1" customWidth="1"/>
    <col min="5" max="5" width="24.140625" style="6" customWidth="1"/>
    <col min="6" max="7" width="10.85546875" style="6" customWidth="1"/>
    <col min="8" max="8" width="28.28515625" style="6" customWidth="1"/>
    <col min="9" max="23" width="10.85546875" style="6" customWidth="1"/>
    <col min="24" max="24" width="10.85546875" style="43" customWidth="1"/>
    <col min="25" max="26" width="10.85546875" style="1" customWidth="1"/>
    <col min="27" max="27" width="10.85546875" style="152" customWidth="1"/>
    <col min="28" max="33" width="10.85546875" style="1" customWidth="1"/>
    <col min="34" max="16384" width="9.140625" style="1"/>
  </cols>
  <sheetData>
    <row r="1" spans="1:33" s="6" customFormat="1" x14ac:dyDescent="0.25">
      <c r="A1" s="26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73"/>
      <c r="AA1" s="147"/>
    </row>
    <row r="2" spans="1:33" s="6" customFormat="1" ht="18.75" x14ac:dyDescent="0.3">
      <c r="A2" s="26"/>
      <c r="B2" s="216" t="s">
        <v>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</row>
    <row r="3" spans="1:33" s="6" customFormat="1" ht="18.75" x14ac:dyDescent="0.3">
      <c r="A3" s="26"/>
      <c r="B3" s="217" t="s">
        <v>32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</row>
    <row r="4" spans="1:33" s="6" customFormat="1" x14ac:dyDescent="0.25">
      <c r="A4" s="26"/>
      <c r="B4" s="218" t="s">
        <v>4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</row>
    <row r="5" spans="1:33" s="6" customFormat="1" ht="18.75" x14ac:dyDescent="0.3">
      <c r="A5" s="26"/>
      <c r="B5" s="217" t="s">
        <v>7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</row>
    <row r="6" spans="1:33" s="6" customFormat="1" x14ac:dyDescent="0.25">
      <c r="A6" s="26"/>
      <c r="B6" s="218" t="s">
        <v>6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</row>
    <row r="7" spans="1:33" s="6" customFormat="1" ht="18.75" x14ac:dyDescent="0.3">
      <c r="A7" s="26"/>
      <c r="B7" s="216" t="s">
        <v>302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</row>
    <row r="8" spans="1:33" s="6" customFormat="1" ht="19.5" thickBot="1" x14ac:dyDescent="0.35">
      <c r="A8" s="2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71"/>
      <c r="Y8" s="38"/>
      <c r="Z8" s="38"/>
      <c r="AA8" s="148"/>
      <c r="AB8" s="38"/>
      <c r="AC8" s="38"/>
      <c r="AD8" s="38"/>
      <c r="AE8" s="38"/>
      <c r="AF8" s="38"/>
    </row>
    <row r="9" spans="1:33" ht="77.25" customHeight="1" thickBot="1" x14ac:dyDescent="0.3">
      <c r="B9" s="213" t="s">
        <v>11</v>
      </c>
      <c r="C9" s="213" t="s">
        <v>31</v>
      </c>
      <c r="D9" s="213" t="s">
        <v>30</v>
      </c>
      <c r="E9" s="213" t="s">
        <v>285</v>
      </c>
      <c r="F9" s="219" t="s">
        <v>12</v>
      </c>
      <c r="G9" s="220"/>
      <c r="H9" s="213" t="s">
        <v>286</v>
      </c>
      <c r="I9" s="210" t="s">
        <v>13</v>
      </c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2"/>
      <c r="X9" s="210" t="s">
        <v>14</v>
      </c>
      <c r="Y9" s="211"/>
      <c r="Z9" s="211"/>
      <c r="AA9" s="211"/>
      <c r="AB9" s="211"/>
      <c r="AC9" s="211"/>
      <c r="AD9" s="211"/>
      <c r="AE9" s="211"/>
      <c r="AF9" s="211"/>
      <c r="AG9" s="212"/>
    </row>
    <row r="10" spans="1:33" ht="77.25" customHeight="1" thickBot="1" x14ac:dyDescent="0.3">
      <c r="B10" s="214"/>
      <c r="C10" s="214"/>
      <c r="D10" s="214"/>
      <c r="E10" s="214"/>
      <c r="F10" s="221"/>
      <c r="G10" s="222"/>
      <c r="H10" s="214"/>
      <c r="I10" s="210" t="s">
        <v>15</v>
      </c>
      <c r="J10" s="211"/>
      <c r="K10" s="211"/>
      <c r="L10" s="211"/>
      <c r="M10" s="211"/>
      <c r="N10" s="211"/>
      <c r="O10" s="211"/>
      <c r="P10" s="212"/>
      <c r="Q10" s="210" t="s">
        <v>16</v>
      </c>
      <c r="R10" s="211"/>
      <c r="S10" s="211"/>
      <c r="T10" s="211"/>
      <c r="U10" s="211"/>
      <c r="V10" s="211"/>
      <c r="W10" s="212"/>
      <c r="X10" s="210" t="s">
        <v>340</v>
      </c>
      <c r="Y10" s="212"/>
      <c r="Z10" s="210" t="s">
        <v>18</v>
      </c>
      <c r="AA10" s="211"/>
      <c r="AB10" s="211"/>
      <c r="AC10" s="211"/>
      <c r="AD10" s="211"/>
      <c r="AE10" s="211"/>
      <c r="AF10" s="211"/>
      <c r="AG10" s="212"/>
    </row>
    <row r="11" spans="1:33" ht="16.5" customHeight="1" thickBot="1" x14ac:dyDescent="0.3">
      <c r="B11" s="214"/>
      <c r="C11" s="214"/>
      <c r="D11" s="214"/>
      <c r="E11" s="214"/>
      <c r="F11" s="213" t="s">
        <v>244</v>
      </c>
      <c r="G11" s="213" t="s">
        <v>303</v>
      </c>
      <c r="H11" s="214"/>
      <c r="I11" s="213" t="s">
        <v>19</v>
      </c>
      <c r="J11" s="213" t="s">
        <v>20</v>
      </c>
      <c r="K11" s="213" t="s">
        <v>21</v>
      </c>
      <c r="L11" s="210" t="s">
        <v>0</v>
      </c>
      <c r="M11" s="211"/>
      <c r="N11" s="211"/>
      <c r="O11" s="211"/>
      <c r="P11" s="212"/>
      <c r="Q11" s="213" t="s">
        <v>19</v>
      </c>
      <c r="R11" s="210" t="s">
        <v>22</v>
      </c>
      <c r="S11" s="211"/>
      <c r="T11" s="211"/>
      <c r="U11" s="211"/>
      <c r="V11" s="212"/>
      <c r="W11" s="213" t="s">
        <v>23</v>
      </c>
      <c r="X11" s="223" t="s">
        <v>19</v>
      </c>
      <c r="Y11" s="213" t="s">
        <v>20</v>
      </c>
      <c r="Z11" s="213" t="s">
        <v>19</v>
      </c>
      <c r="AA11" s="233" t="s">
        <v>20</v>
      </c>
      <c r="AB11" s="213" t="s">
        <v>24</v>
      </c>
      <c r="AC11" s="210" t="s">
        <v>22</v>
      </c>
      <c r="AD11" s="211"/>
      <c r="AE11" s="211"/>
      <c r="AF11" s="211"/>
      <c r="AG11" s="212"/>
    </row>
    <row r="12" spans="1:33" ht="16.5" customHeight="1" thickBot="1" x14ac:dyDescent="0.3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0" t="s">
        <v>25</v>
      </c>
      <c r="M12" s="211"/>
      <c r="N12" s="211"/>
      <c r="O12" s="212"/>
      <c r="P12" s="213" t="s">
        <v>26</v>
      </c>
      <c r="Q12" s="214"/>
      <c r="R12" s="210" t="s">
        <v>25</v>
      </c>
      <c r="S12" s="211"/>
      <c r="T12" s="211"/>
      <c r="U12" s="212"/>
      <c r="V12" s="213" t="s">
        <v>26</v>
      </c>
      <c r="W12" s="214"/>
      <c r="X12" s="224"/>
      <c r="Y12" s="214"/>
      <c r="Z12" s="214"/>
      <c r="AA12" s="234"/>
      <c r="AB12" s="214"/>
      <c r="AC12" s="210" t="s">
        <v>25</v>
      </c>
      <c r="AD12" s="211"/>
      <c r="AE12" s="211"/>
      <c r="AF12" s="212"/>
      <c r="AG12" s="213" t="s">
        <v>26</v>
      </c>
    </row>
    <row r="13" spans="1:33" ht="126" customHeight="1" thickBot="1" x14ac:dyDescent="0.3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40" t="s">
        <v>27</v>
      </c>
      <c r="M13" s="40" t="s">
        <v>2</v>
      </c>
      <c r="N13" s="40" t="s">
        <v>28</v>
      </c>
      <c r="O13" s="40" t="s">
        <v>29</v>
      </c>
      <c r="P13" s="215"/>
      <c r="Q13" s="215"/>
      <c r="R13" s="40" t="s">
        <v>27</v>
      </c>
      <c r="S13" s="40" t="s">
        <v>2</v>
      </c>
      <c r="T13" s="40" t="s">
        <v>28</v>
      </c>
      <c r="U13" s="40" t="s">
        <v>29</v>
      </c>
      <c r="V13" s="215"/>
      <c r="W13" s="215"/>
      <c r="X13" s="225"/>
      <c r="Y13" s="215"/>
      <c r="Z13" s="215"/>
      <c r="AA13" s="235"/>
      <c r="AB13" s="215"/>
      <c r="AC13" s="40" t="s">
        <v>27</v>
      </c>
      <c r="AD13" s="40" t="s">
        <v>2</v>
      </c>
      <c r="AE13" s="40" t="s">
        <v>28</v>
      </c>
      <c r="AF13" s="40" t="s">
        <v>29</v>
      </c>
      <c r="AG13" s="215"/>
    </row>
    <row r="14" spans="1:33" x14ac:dyDescent="0.25">
      <c r="B14" s="45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46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X14" s="67">
        <v>23</v>
      </c>
      <c r="Y14" s="46">
        <v>24</v>
      </c>
      <c r="Z14" s="46">
        <v>25</v>
      </c>
      <c r="AA14" s="149">
        <v>26</v>
      </c>
      <c r="AB14" s="46">
        <v>27</v>
      </c>
      <c r="AC14" s="46">
        <v>28</v>
      </c>
      <c r="AD14" s="46">
        <v>29</v>
      </c>
      <c r="AE14" s="46">
        <v>30</v>
      </c>
      <c r="AF14" s="46">
        <v>31</v>
      </c>
      <c r="AG14" s="46">
        <v>32</v>
      </c>
    </row>
    <row r="15" spans="1:33" ht="47.25" x14ac:dyDescent="0.25">
      <c r="B15" s="27">
        <v>1</v>
      </c>
      <c r="C15" s="27" t="s">
        <v>159</v>
      </c>
      <c r="D15" s="27" t="s">
        <v>311</v>
      </c>
      <c r="E15" s="13">
        <v>39.44</v>
      </c>
      <c r="F15" s="15">
        <v>125</v>
      </c>
      <c r="G15" s="27">
        <v>130</v>
      </c>
      <c r="H15" s="13">
        <f t="shared" ref="H15:H51" si="0">G15/E15</f>
        <v>3.2961460446247468</v>
      </c>
      <c r="I15" s="159">
        <f>K15+L15+M15+N15+O15+P15</f>
        <v>8</v>
      </c>
      <c r="J15" s="146">
        <f>I15/F15*100</f>
        <v>6.4</v>
      </c>
      <c r="K15" s="159">
        <v>0</v>
      </c>
      <c r="L15" s="159">
        <v>1</v>
      </c>
      <c r="M15" s="159">
        <v>0</v>
      </c>
      <c r="N15" s="159">
        <v>0</v>
      </c>
      <c r="O15" s="159">
        <v>5</v>
      </c>
      <c r="P15" s="159">
        <v>2</v>
      </c>
      <c r="Q15" s="27">
        <f>R15+S15+T15+U15+V15</f>
        <v>8</v>
      </c>
      <c r="R15" s="27">
        <v>1</v>
      </c>
      <c r="S15" s="27">
        <v>0</v>
      </c>
      <c r="T15" s="27">
        <v>0</v>
      </c>
      <c r="U15" s="27">
        <v>5</v>
      </c>
      <c r="V15" s="27">
        <v>2</v>
      </c>
      <c r="W15" s="28">
        <f>Q15/I15*100</f>
        <v>100</v>
      </c>
      <c r="X15" s="117">
        <f t="shared" ref="X15:X23" si="1">G15*Y15/100</f>
        <v>15.6</v>
      </c>
      <c r="Y15" s="27">
        <v>12</v>
      </c>
      <c r="Z15" s="27">
        <v>8</v>
      </c>
      <c r="AA15" s="146">
        <f t="shared" ref="AA15:AA46" si="2">Z15/G15*100</f>
        <v>6.1538461538461542</v>
      </c>
      <c r="AB15" s="27">
        <v>0</v>
      </c>
      <c r="AC15" s="27">
        <v>1</v>
      </c>
      <c r="AD15" s="27">
        <v>0</v>
      </c>
      <c r="AE15" s="27">
        <v>0</v>
      </c>
      <c r="AF15" s="27">
        <v>5</v>
      </c>
      <c r="AG15" s="27">
        <v>2</v>
      </c>
    </row>
    <row r="16" spans="1:33" ht="30.75" customHeight="1" x14ac:dyDescent="0.25">
      <c r="B16" s="159">
        <v>2</v>
      </c>
      <c r="C16" s="27" t="s">
        <v>174</v>
      </c>
      <c r="D16" s="27" t="s">
        <v>49</v>
      </c>
      <c r="E16" s="13">
        <v>8.75</v>
      </c>
      <c r="F16" s="15">
        <v>70</v>
      </c>
      <c r="G16" s="27">
        <v>77</v>
      </c>
      <c r="H16" s="13">
        <f t="shared" si="0"/>
        <v>8.8000000000000007</v>
      </c>
      <c r="I16" s="159">
        <f t="shared" ref="I16:I51" si="3">K16+L16+M16+N16+O16+P16</f>
        <v>8</v>
      </c>
      <c r="J16" s="146">
        <f t="shared" ref="J16:J51" si="4">I16/F16*100</f>
        <v>11.428571428571429</v>
      </c>
      <c r="K16" s="159">
        <v>0</v>
      </c>
      <c r="L16" s="159">
        <v>1</v>
      </c>
      <c r="M16" s="159">
        <v>0</v>
      </c>
      <c r="N16" s="159">
        <v>0</v>
      </c>
      <c r="O16" s="159">
        <v>5</v>
      </c>
      <c r="P16" s="159">
        <v>2</v>
      </c>
      <c r="Q16" s="159">
        <f t="shared" ref="Q16:Q51" si="5">R16+S16+T16+U16+V16</f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f t="shared" ref="W16:W50" si="6">Q16/I16*100</f>
        <v>0</v>
      </c>
      <c r="X16" s="117">
        <f t="shared" si="1"/>
        <v>11.55</v>
      </c>
      <c r="Y16" s="27">
        <v>15</v>
      </c>
      <c r="Z16" s="27">
        <v>9</v>
      </c>
      <c r="AA16" s="146">
        <f t="shared" si="2"/>
        <v>11.688311688311687</v>
      </c>
      <c r="AB16" s="27">
        <v>0</v>
      </c>
      <c r="AC16" s="27">
        <v>1</v>
      </c>
      <c r="AD16" s="27">
        <v>0</v>
      </c>
      <c r="AE16" s="27">
        <v>0</v>
      </c>
      <c r="AF16" s="27">
        <v>6</v>
      </c>
      <c r="AG16" s="27">
        <v>2</v>
      </c>
    </row>
    <row r="17" spans="1:35" ht="47.25" x14ac:dyDescent="0.25">
      <c r="B17" s="159">
        <v>3</v>
      </c>
      <c r="C17" s="27" t="s">
        <v>223</v>
      </c>
      <c r="D17" s="27" t="s">
        <v>270</v>
      </c>
      <c r="E17" s="13">
        <v>19</v>
      </c>
      <c r="F17" s="15">
        <v>99</v>
      </c>
      <c r="G17" s="27">
        <v>127</v>
      </c>
      <c r="H17" s="13">
        <f t="shared" si="0"/>
        <v>6.6842105263157894</v>
      </c>
      <c r="I17" s="159">
        <f t="shared" si="3"/>
        <v>8</v>
      </c>
      <c r="J17" s="146">
        <f t="shared" si="4"/>
        <v>8.0808080808080813</v>
      </c>
      <c r="K17" s="159">
        <v>0</v>
      </c>
      <c r="L17" s="159">
        <v>1</v>
      </c>
      <c r="M17" s="159">
        <v>0</v>
      </c>
      <c r="N17" s="159">
        <v>0</v>
      </c>
      <c r="O17" s="159">
        <v>5</v>
      </c>
      <c r="P17" s="159">
        <v>2</v>
      </c>
      <c r="Q17" s="159">
        <f t="shared" si="5"/>
        <v>5</v>
      </c>
      <c r="R17" s="27">
        <v>1</v>
      </c>
      <c r="S17" s="27">
        <v>0</v>
      </c>
      <c r="T17" s="27">
        <v>0</v>
      </c>
      <c r="U17" s="27">
        <v>4</v>
      </c>
      <c r="V17" s="27">
        <v>0</v>
      </c>
      <c r="W17" s="28">
        <f t="shared" si="6"/>
        <v>62.5</v>
      </c>
      <c r="X17" s="117">
        <f t="shared" si="1"/>
        <v>19.05</v>
      </c>
      <c r="Y17" s="27">
        <v>15</v>
      </c>
      <c r="Z17" s="27">
        <v>8</v>
      </c>
      <c r="AA17" s="146">
        <f t="shared" si="2"/>
        <v>6.2992125984251963</v>
      </c>
      <c r="AB17" s="27">
        <v>0</v>
      </c>
      <c r="AC17" s="27">
        <v>1</v>
      </c>
      <c r="AD17" s="27">
        <v>0</v>
      </c>
      <c r="AE17" s="27">
        <v>0</v>
      </c>
      <c r="AF17" s="27">
        <v>5</v>
      </c>
      <c r="AG17" s="27">
        <v>2</v>
      </c>
    </row>
    <row r="18" spans="1:35" ht="47.25" x14ac:dyDescent="0.25">
      <c r="B18" s="159">
        <v>4</v>
      </c>
      <c r="C18" s="27" t="s">
        <v>189</v>
      </c>
      <c r="D18" s="27" t="s">
        <v>270</v>
      </c>
      <c r="E18" s="13">
        <v>22.56</v>
      </c>
      <c r="F18" s="15">
        <v>147</v>
      </c>
      <c r="G18" s="27">
        <v>150</v>
      </c>
      <c r="H18" s="13">
        <f t="shared" si="0"/>
        <v>6.6489361702127665</v>
      </c>
      <c r="I18" s="159">
        <f t="shared" si="3"/>
        <v>15</v>
      </c>
      <c r="J18" s="146">
        <f t="shared" si="4"/>
        <v>10.204081632653061</v>
      </c>
      <c r="K18" s="159">
        <v>0</v>
      </c>
      <c r="L18" s="159">
        <v>1</v>
      </c>
      <c r="M18" s="159">
        <v>0</v>
      </c>
      <c r="N18" s="159">
        <v>0</v>
      </c>
      <c r="O18" s="159">
        <v>11</v>
      </c>
      <c r="P18" s="159">
        <v>3</v>
      </c>
      <c r="Q18" s="159">
        <f t="shared" si="5"/>
        <v>15</v>
      </c>
      <c r="R18" s="27">
        <v>1</v>
      </c>
      <c r="S18" s="27">
        <v>0</v>
      </c>
      <c r="T18" s="27">
        <v>0</v>
      </c>
      <c r="U18" s="27">
        <v>11</v>
      </c>
      <c r="V18" s="27">
        <v>3</v>
      </c>
      <c r="W18" s="28">
        <f t="shared" si="6"/>
        <v>100</v>
      </c>
      <c r="X18" s="117">
        <f t="shared" si="1"/>
        <v>22.5</v>
      </c>
      <c r="Y18" s="27">
        <v>15</v>
      </c>
      <c r="Z18" s="27">
        <v>17</v>
      </c>
      <c r="AA18" s="146">
        <f t="shared" si="2"/>
        <v>11.333333333333332</v>
      </c>
      <c r="AB18" s="27">
        <v>0</v>
      </c>
      <c r="AC18" s="27">
        <v>1</v>
      </c>
      <c r="AD18" s="27">
        <v>0</v>
      </c>
      <c r="AE18" s="27">
        <v>0</v>
      </c>
      <c r="AF18" s="27">
        <v>12</v>
      </c>
      <c r="AG18" s="27">
        <v>4</v>
      </c>
    </row>
    <row r="19" spans="1:35" ht="75" customHeight="1" x14ac:dyDescent="0.25">
      <c r="B19" s="159">
        <v>5</v>
      </c>
      <c r="C19" s="27" t="s">
        <v>68</v>
      </c>
      <c r="D19" s="27" t="s">
        <v>270</v>
      </c>
      <c r="E19" s="13">
        <v>14.4</v>
      </c>
      <c r="F19" s="15">
        <v>106</v>
      </c>
      <c r="G19" s="27">
        <v>108</v>
      </c>
      <c r="H19" s="13">
        <f t="shared" si="0"/>
        <v>7.5</v>
      </c>
      <c r="I19" s="159">
        <f t="shared" si="3"/>
        <v>10</v>
      </c>
      <c r="J19" s="146">
        <f t="shared" si="4"/>
        <v>9.433962264150944</v>
      </c>
      <c r="K19" s="159">
        <v>0</v>
      </c>
      <c r="L19" s="159">
        <v>1</v>
      </c>
      <c r="M19" s="159">
        <v>0</v>
      </c>
      <c r="N19" s="159">
        <v>0</v>
      </c>
      <c r="O19" s="159">
        <v>7</v>
      </c>
      <c r="P19" s="159">
        <v>2</v>
      </c>
      <c r="Q19" s="159">
        <f t="shared" si="5"/>
        <v>7</v>
      </c>
      <c r="R19" s="27">
        <v>1</v>
      </c>
      <c r="S19" s="27">
        <v>0</v>
      </c>
      <c r="T19" s="27">
        <v>0</v>
      </c>
      <c r="U19" s="27">
        <v>5</v>
      </c>
      <c r="V19" s="27">
        <v>1</v>
      </c>
      <c r="W19" s="28">
        <f t="shared" si="6"/>
        <v>70</v>
      </c>
      <c r="X19" s="117">
        <f t="shared" si="1"/>
        <v>16.2</v>
      </c>
      <c r="Y19" s="27">
        <v>15</v>
      </c>
      <c r="Z19" s="27">
        <v>12</v>
      </c>
      <c r="AA19" s="146">
        <f t="shared" si="2"/>
        <v>11.111111111111111</v>
      </c>
      <c r="AB19" s="27">
        <v>0</v>
      </c>
      <c r="AC19" s="27">
        <v>1</v>
      </c>
      <c r="AD19" s="27">
        <v>0</v>
      </c>
      <c r="AE19" s="27">
        <v>0</v>
      </c>
      <c r="AF19" s="27">
        <v>8</v>
      </c>
      <c r="AG19" s="27">
        <v>3</v>
      </c>
    </row>
    <row r="20" spans="1:35" ht="63" x14ac:dyDescent="0.25">
      <c r="B20" s="159">
        <v>6</v>
      </c>
      <c r="C20" s="27" t="s">
        <v>138</v>
      </c>
      <c r="D20" s="27" t="s">
        <v>270</v>
      </c>
      <c r="E20" s="13">
        <v>49.7</v>
      </c>
      <c r="F20" s="15">
        <v>205</v>
      </c>
      <c r="G20" s="27">
        <v>229</v>
      </c>
      <c r="H20" s="13">
        <f t="shared" si="0"/>
        <v>4.6076458752515084</v>
      </c>
      <c r="I20" s="159">
        <f t="shared" si="3"/>
        <v>16</v>
      </c>
      <c r="J20" s="146">
        <f t="shared" si="4"/>
        <v>7.8048780487804876</v>
      </c>
      <c r="K20" s="159">
        <v>0</v>
      </c>
      <c r="L20" s="159">
        <v>1</v>
      </c>
      <c r="M20" s="159">
        <v>0</v>
      </c>
      <c r="N20" s="159">
        <v>0</v>
      </c>
      <c r="O20" s="159">
        <v>11</v>
      </c>
      <c r="P20" s="159">
        <v>4</v>
      </c>
      <c r="Q20" s="159">
        <f t="shared" si="5"/>
        <v>16</v>
      </c>
      <c r="R20" s="27">
        <v>1</v>
      </c>
      <c r="S20" s="27">
        <v>0</v>
      </c>
      <c r="T20" s="27">
        <v>0</v>
      </c>
      <c r="U20" s="27">
        <v>11</v>
      </c>
      <c r="V20" s="27">
        <v>4</v>
      </c>
      <c r="W20" s="28">
        <f t="shared" si="6"/>
        <v>100</v>
      </c>
      <c r="X20" s="117">
        <f t="shared" si="1"/>
        <v>27.48</v>
      </c>
      <c r="Y20" s="27">
        <v>12</v>
      </c>
      <c r="Z20" s="27">
        <v>18</v>
      </c>
      <c r="AA20" s="146">
        <f t="shared" si="2"/>
        <v>7.860262008733625</v>
      </c>
      <c r="AB20" s="27">
        <v>0</v>
      </c>
      <c r="AC20" s="27">
        <v>1</v>
      </c>
      <c r="AD20" s="27">
        <v>0</v>
      </c>
      <c r="AE20" s="27">
        <v>0</v>
      </c>
      <c r="AF20" s="27">
        <v>13</v>
      </c>
      <c r="AG20" s="27">
        <v>4</v>
      </c>
    </row>
    <row r="21" spans="1:35" ht="31.5" x14ac:dyDescent="0.25">
      <c r="B21" s="159">
        <v>7</v>
      </c>
      <c r="C21" s="27" t="s">
        <v>75</v>
      </c>
      <c r="D21" s="27" t="s">
        <v>270</v>
      </c>
      <c r="E21" s="118">
        <v>31.238</v>
      </c>
      <c r="F21" s="15">
        <v>400</v>
      </c>
      <c r="G21" s="27">
        <v>470</v>
      </c>
      <c r="H21" s="13">
        <f t="shared" si="0"/>
        <v>15.04577757859018</v>
      </c>
      <c r="I21" s="159">
        <f t="shared" si="3"/>
        <v>36</v>
      </c>
      <c r="J21" s="146">
        <f t="shared" si="4"/>
        <v>9</v>
      </c>
      <c r="K21" s="159">
        <v>0</v>
      </c>
      <c r="L21" s="159">
        <v>1</v>
      </c>
      <c r="M21" s="159">
        <v>0</v>
      </c>
      <c r="N21" s="159">
        <v>0</v>
      </c>
      <c r="O21" s="107">
        <v>27</v>
      </c>
      <c r="P21" s="108">
        <v>8</v>
      </c>
      <c r="Q21" s="159">
        <f t="shared" si="5"/>
        <v>32</v>
      </c>
      <c r="R21" s="27">
        <v>1</v>
      </c>
      <c r="S21" s="27">
        <v>0</v>
      </c>
      <c r="T21" s="27">
        <v>0</v>
      </c>
      <c r="U21" s="27">
        <v>24</v>
      </c>
      <c r="V21" s="27">
        <v>7</v>
      </c>
      <c r="W21" s="28">
        <f>Q21/I21*100</f>
        <v>88.888888888888886</v>
      </c>
      <c r="X21" s="117">
        <f t="shared" si="1"/>
        <v>94</v>
      </c>
      <c r="Y21" s="27">
        <v>20</v>
      </c>
      <c r="Z21" s="27">
        <v>36</v>
      </c>
      <c r="AA21" s="146">
        <f t="shared" si="2"/>
        <v>7.6595744680851059</v>
      </c>
      <c r="AB21" s="27">
        <v>0</v>
      </c>
      <c r="AC21" s="27">
        <v>1</v>
      </c>
      <c r="AD21" s="27">
        <v>0</v>
      </c>
      <c r="AE21" s="27">
        <v>0</v>
      </c>
      <c r="AF21" s="107">
        <v>27</v>
      </c>
      <c r="AG21" s="108">
        <v>8</v>
      </c>
    </row>
    <row r="22" spans="1:35" ht="31.5" x14ac:dyDescent="0.25">
      <c r="B22" s="159">
        <v>8</v>
      </c>
      <c r="C22" s="27" t="s">
        <v>75</v>
      </c>
      <c r="D22" s="27" t="s">
        <v>270</v>
      </c>
      <c r="E22" s="118">
        <v>21.238499999999998</v>
      </c>
      <c r="F22" s="15">
        <v>273</v>
      </c>
      <c r="G22" s="27">
        <v>220</v>
      </c>
      <c r="H22" s="13">
        <f t="shared" si="0"/>
        <v>10.358546978364762</v>
      </c>
      <c r="I22" s="159">
        <f t="shared" si="3"/>
        <v>0</v>
      </c>
      <c r="J22" s="146">
        <f t="shared" si="4"/>
        <v>0</v>
      </c>
      <c r="K22" s="159">
        <v>0</v>
      </c>
      <c r="L22" s="159">
        <v>0</v>
      </c>
      <c r="M22" s="159">
        <v>0</v>
      </c>
      <c r="N22" s="159">
        <v>0</v>
      </c>
      <c r="O22" s="107">
        <v>0</v>
      </c>
      <c r="P22" s="108">
        <v>0</v>
      </c>
      <c r="Q22" s="159">
        <f t="shared" si="5"/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117">
        <f t="shared" si="1"/>
        <v>39.6</v>
      </c>
      <c r="Y22" s="27">
        <v>18</v>
      </c>
      <c r="Z22" s="27">
        <v>0</v>
      </c>
      <c r="AA22" s="146">
        <f t="shared" si="2"/>
        <v>0</v>
      </c>
      <c r="AB22" s="27">
        <v>0</v>
      </c>
      <c r="AC22" s="27">
        <v>0</v>
      </c>
      <c r="AD22" s="27">
        <v>0</v>
      </c>
      <c r="AE22" s="27">
        <v>0</v>
      </c>
      <c r="AF22" s="107">
        <v>0</v>
      </c>
      <c r="AG22" s="108">
        <v>0</v>
      </c>
    </row>
    <row r="23" spans="1:35" ht="47.25" x14ac:dyDescent="0.25">
      <c r="B23" s="159">
        <v>9</v>
      </c>
      <c r="C23" s="27" t="s">
        <v>85</v>
      </c>
      <c r="D23" s="27" t="s">
        <v>270</v>
      </c>
      <c r="E23" s="13">
        <v>11.35</v>
      </c>
      <c r="F23" s="15">
        <v>242</v>
      </c>
      <c r="G23" s="27">
        <v>243</v>
      </c>
      <c r="H23" s="13">
        <f t="shared" si="0"/>
        <v>21.409691629955947</v>
      </c>
      <c r="I23" s="159">
        <f t="shared" si="3"/>
        <v>14</v>
      </c>
      <c r="J23" s="146">
        <f t="shared" si="4"/>
        <v>5.785123966942149</v>
      </c>
      <c r="K23" s="159">
        <v>0</v>
      </c>
      <c r="L23" s="159">
        <v>1</v>
      </c>
      <c r="M23" s="159">
        <v>0</v>
      </c>
      <c r="N23" s="159">
        <v>0</v>
      </c>
      <c r="O23" s="100">
        <v>10</v>
      </c>
      <c r="P23" s="111">
        <v>3</v>
      </c>
      <c r="Q23" s="159">
        <f t="shared" si="5"/>
        <v>12</v>
      </c>
      <c r="R23" s="27">
        <v>0</v>
      </c>
      <c r="S23" s="27">
        <v>0</v>
      </c>
      <c r="T23" s="27">
        <v>0</v>
      </c>
      <c r="U23" s="27">
        <v>10</v>
      </c>
      <c r="V23" s="27">
        <v>2</v>
      </c>
      <c r="W23" s="28">
        <f t="shared" si="6"/>
        <v>85.714285714285708</v>
      </c>
      <c r="X23" s="117">
        <f t="shared" si="1"/>
        <v>48.6</v>
      </c>
      <c r="Y23" s="27">
        <v>20</v>
      </c>
      <c r="Z23" s="27">
        <v>14</v>
      </c>
      <c r="AA23" s="146">
        <f t="shared" si="2"/>
        <v>5.761316872427984</v>
      </c>
      <c r="AB23" s="27">
        <v>0</v>
      </c>
      <c r="AC23" s="27">
        <v>1</v>
      </c>
      <c r="AD23" s="27">
        <v>0</v>
      </c>
      <c r="AE23" s="27">
        <v>0</v>
      </c>
      <c r="AF23" s="100">
        <v>10</v>
      </c>
      <c r="AG23" s="111">
        <v>3</v>
      </c>
    </row>
    <row r="24" spans="1:35" s="51" customFormat="1" ht="31.5" x14ac:dyDescent="0.25">
      <c r="A24" s="66"/>
      <c r="B24" s="159">
        <v>10</v>
      </c>
      <c r="C24" s="27" t="s">
        <v>69</v>
      </c>
      <c r="D24" s="27" t="s">
        <v>270</v>
      </c>
      <c r="E24" s="13">
        <v>8.84</v>
      </c>
      <c r="F24" s="15">
        <v>86</v>
      </c>
      <c r="G24" s="27">
        <v>99</v>
      </c>
      <c r="H24" s="13">
        <f t="shared" si="0"/>
        <v>11.199095022624434</v>
      </c>
      <c r="I24" s="159">
        <f t="shared" si="3"/>
        <v>10</v>
      </c>
      <c r="J24" s="146">
        <f t="shared" si="4"/>
        <v>11.627906976744185</v>
      </c>
      <c r="K24" s="159">
        <v>0</v>
      </c>
      <c r="L24" s="159">
        <v>1</v>
      </c>
      <c r="M24" s="159">
        <v>0</v>
      </c>
      <c r="N24" s="159">
        <v>0</v>
      </c>
      <c r="O24" s="159">
        <v>7</v>
      </c>
      <c r="P24" s="159">
        <v>2</v>
      </c>
      <c r="Q24" s="159">
        <f t="shared" si="5"/>
        <v>10</v>
      </c>
      <c r="R24" s="27">
        <v>1</v>
      </c>
      <c r="S24" s="27">
        <v>0</v>
      </c>
      <c r="T24" s="27">
        <v>0</v>
      </c>
      <c r="U24" s="27">
        <v>7</v>
      </c>
      <c r="V24" s="27">
        <v>2</v>
      </c>
      <c r="W24" s="28">
        <f t="shared" si="6"/>
        <v>100</v>
      </c>
      <c r="X24" s="117">
        <f t="shared" ref="X24:X51" si="7">G24*Y24/100</f>
        <v>17.82</v>
      </c>
      <c r="Y24" s="27">
        <v>18</v>
      </c>
      <c r="Z24" s="27">
        <v>17</v>
      </c>
      <c r="AA24" s="146">
        <f t="shared" si="2"/>
        <v>17.171717171717169</v>
      </c>
      <c r="AB24" s="27">
        <v>0</v>
      </c>
      <c r="AC24" s="27">
        <v>1</v>
      </c>
      <c r="AD24" s="27">
        <v>0</v>
      </c>
      <c r="AE24" s="27">
        <v>0</v>
      </c>
      <c r="AF24" s="27">
        <v>12</v>
      </c>
      <c r="AG24" s="27">
        <v>4</v>
      </c>
      <c r="AH24" s="1"/>
      <c r="AI24" s="1"/>
    </row>
    <row r="25" spans="1:35" s="37" customFormat="1" ht="47.25" x14ac:dyDescent="0.25">
      <c r="B25" s="159">
        <v>11</v>
      </c>
      <c r="C25" s="27" t="s">
        <v>64</v>
      </c>
      <c r="D25" s="27" t="s">
        <v>65</v>
      </c>
      <c r="E25" s="126">
        <v>6.54</v>
      </c>
      <c r="F25" s="15">
        <v>70</v>
      </c>
      <c r="G25" s="27">
        <v>71</v>
      </c>
      <c r="H25" s="13">
        <f t="shared" si="0"/>
        <v>10.856269113149848</v>
      </c>
      <c r="I25" s="159">
        <f t="shared" si="3"/>
        <v>5</v>
      </c>
      <c r="J25" s="146">
        <f t="shared" si="4"/>
        <v>7.1428571428571423</v>
      </c>
      <c r="K25" s="159">
        <v>0</v>
      </c>
      <c r="L25" s="159">
        <v>0</v>
      </c>
      <c r="M25" s="159">
        <v>0</v>
      </c>
      <c r="N25" s="159">
        <v>0</v>
      </c>
      <c r="O25" s="159">
        <v>4</v>
      </c>
      <c r="P25" s="159">
        <v>1</v>
      </c>
      <c r="Q25" s="159">
        <f t="shared" si="5"/>
        <v>4</v>
      </c>
      <c r="R25" s="27">
        <v>0</v>
      </c>
      <c r="S25" s="27">
        <v>0</v>
      </c>
      <c r="T25" s="27">
        <v>0</v>
      </c>
      <c r="U25" s="27">
        <v>4</v>
      </c>
      <c r="V25" s="27">
        <v>0</v>
      </c>
      <c r="W25" s="28">
        <v>100</v>
      </c>
      <c r="X25" s="117">
        <f t="shared" si="7"/>
        <v>12.78</v>
      </c>
      <c r="Y25" s="27">
        <v>18</v>
      </c>
      <c r="Z25" s="27">
        <v>5</v>
      </c>
      <c r="AA25" s="146">
        <f t="shared" si="2"/>
        <v>7.042253521126761</v>
      </c>
      <c r="AB25" s="27">
        <v>0</v>
      </c>
      <c r="AC25" s="27">
        <v>0</v>
      </c>
      <c r="AD25" s="27">
        <v>0</v>
      </c>
      <c r="AE25" s="27">
        <v>0</v>
      </c>
      <c r="AF25" s="27">
        <v>4</v>
      </c>
      <c r="AG25" s="27">
        <v>1</v>
      </c>
      <c r="AH25" s="1"/>
      <c r="AI25" s="1"/>
    </row>
    <row r="26" spans="1:35" s="37" customFormat="1" ht="47.25" x14ac:dyDescent="0.25">
      <c r="B26" s="159">
        <v>12</v>
      </c>
      <c r="C26" s="27" t="s">
        <v>64</v>
      </c>
      <c r="D26" s="27" t="s">
        <v>327</v>
      </c>
      <c r="E26" s="118">
        <v>7.327</v>
      </c>
      <c r="F26" s="15">
        <v>39</v>
      </c>
      <c r="G26" s="27">
        <v>40</v>
      </c>
      <c r="H26" s="13">
        <f t="shared" si="0"/>
        <v>5.4592602702333837</v>
      </c>
      <c r="I26" s="159">
        <f t="shared" si="3"/>
        <v>4</v>
      </c>
      <c r="J26" s="146">
        <f t="shared" si="4"/>
        <v>10.256410256410255</v>
      </c>
      <c r="K26" s="159">
        <v>0</v>
      </c>
      <c r="L26" s="159">
        <v>0</v>
      </c>
      <c r="M26" s="159">
        <v>0</v>
      </c>
      <c r="N26" s="159">
        <v>0</v>
      </c>
      <c r="O26" s="159">
        <v>3</v>
      </c>
      <c r="P26" s="159">
        <v>1</v>
      </c>
      <c r="Q26" s="159">
        <f t="shared" si="5"/>
        <v>2</v>
      </c>
      <c r="R26" s="27">
        <v>0</v>
      </c>
      <c r="S26" s="27">
        <v>0</v>
      </c>
      <c r="T26" s="27">
        <v>0</v>
      </c>
      <c r="U26" s="27">
        <v>2</v>
      </c>
      <c r="V26" s="27">
        <v>0</v>
      </c>
      <c r="W26" s="28">
        <f>Q26/I26*100</f>
        <v>50</v>
      </c>
      <c r="X26" s="117">
        <f t="shared" si="7"/>
        <v>4.8</v>
      </c>
      <c r="Y26" s="27">
        <v>12</v>
      </c>
      <c r="Z26" s="27">
        <v>4</v>
      </c>
      <c r="AA26" s="146">
        <f t="shared" si="2"/>
        <v>10</v>
      </c>
      <c r="AB26" s="27">
        <v>0</v>
      </c>
      <c r="AC26" s="27">
        <v>0</v>
      </c>
      <c r="AD26" s="27">
        <v>0</v>
      </c>
      <c r="AE26" s="27">
        <v>0</v>
      </c>
      <c r="AF26" s="27">
        <v>3</v>
      </c>
      <c r="AG26" s="27">
        <v>1</v>
      </c>
      <c r="AH26" s="1"/>
      <c r="AI26" s="1"/>
    </row>
    <row r="27" spans="1:35" s="37" customFormat="1" ht="31.5" x14ac:dyDescent="0.25">
      <c r="B27" s="159">
        <v>13</v>
      </c>
      <c r="C27" s="27" t="s">
        <v>229</v>
      </c>
      <c r="D27" s="27" t="s">
        <v>270</v>
      </c>
      <c r="E27" s="13">
        <v>17.52</v>
      </c>
      <c r="F27" s="15">
        <v>112</v>
      </c>
      <c r="G27" s="27">
        <v>113</v>
      </c>
      <c r="H27" s="13">
        <f t="shared" si="0"/>
        <v>6.4497716894977168</v>
      </c>
      <c r="I27" s="159">
        <f t="shared" si="3"/>
        <v>6</v>
      </c>
      <c r="J27" s="146">
        <f t="shared" si="4"/>
        <v>5.3571428571428568</v>
      </c>
      <c r="K27" s="159">
        <v>0</v>
      </c>
      <c r="L27" s="159">
        <v>0</v>
      </c>
      <c r="M27" s="159">
        <v>0</v>
      </c>
      <c r="N27" s="159">
        <v>0</v>
      </c>
      <c r="O27" s="159">
        <v>4</v>
      </c>
      <c r="P27" s="159">
        <v>2</v>
      </c>
      <c r="Q27" s="159">
        <f t="shared" si="5"/>
        <v>5</v>
      </c>
      <c r="R27" s="27">
        <v>0</v>
      </c>
      <c r="S27" s="27">
        <v>0</v>
      </c>
      <c r="T27" s="27">
        <v>0</v>
      </c>
      <c r="U27" s="27">
        <v>4</v>
      </c>
      <c r="V27" s="27">
        <v>1</v>
      </c>
      <c r="W27" s="28">
        <f t="shared" si="6"/>
        <v>83.333333333333343</v>
      </c>
      <c r="X27" s="117">
        <f t="shared" si="7"/>
        <v>16.95</v>
      </c>
      <c r="Y27" s="27">
        <v>15</v>
      </c>
      <c r="Z27" s="27">
        <v>6</v>
      </c>
      <c r="AA27" s="146">
        <f t="shared" si="2"/>
        <v>5.3097345132743365</v>
      </c>
      <c r="AB27" s="27">
        <v>0</v>
      </c>
      <c r="AC27" s="27">
        <v>0</v>
      </c>
      <c r="AD27" s="27">
        <v>0</v>
      </c>
      <c r="AE27" s="27">
        <v>0</v>
      </c>
      <c r="AF27" s="27">
        <v>4</v>
      </c>
      <c r="AG27" s="27">
        <v>2</v>
      </c>
      <c r="AH27" s="1"/>
      <c r="AI27" s="1"/>
    </row>
    <row r="28" spans="1:35" s="37" customFormat="1" ht="63" x14ac:dyDescent="0.25">
      <c r="B28" s="159">
        <v>14</v>
      </c>
      <c r="C28" s="27" t="s">
        <v>83</v>
      </c>
      <c r="D28" s="27" t="s">
        <v>326</v>
      </c>
      <c r="E28" s="13">
        <v>34</v>
      </c>
      <c r="F28" s="15">
        <v>158</v>
      </c>
      <c r="G28" s="27">
        <v>166</v>
      </c>
      <c r="H28" s="13">
        <f t="shared" si="0"/>
        <v>4.882352941176471</v>
      </c>
      <c r="I28" s="159">
        <f t="shared" si="3"/>
        <v>14</v>
      </c>
      <c r="J28" s="146">
        <f t="shared" si="4"/>
        <v>8.8607594936708853</v>
      </c>
      <c r="K28" s="159">
        <v>0</v>
      </c>
      <c r="L28" s="159">
        <v>2</v>
      </c>
      <c r="M28" s="159">
        <v>0</v>
      </c>
      <c r="N28" s="159">
        <v>0</v>
      </c>
      <c r="O28" s="159">
        <v>9</v>
      </c>
      <c r="P28" s="159">
        <v>3</v>
      </c>
      <c r="Q28" s="159">
        <f t="shared" si="5"/>
        <v>14</v>
      </c>
      <c r="R28" s="27">
        <v>2</v>
      </c>
      <c r="S28" s="27">
        <v>0</v>
      </c>
      <c r="T28" s="27">
        <v>0</v>
      </c>
      <c r="U28" s="27">
        <v>9</v>
      </c>
      <c r="V28" s="27">
        <v>3</v>
      </c>
      <c r="W28" s="28">
        <f t="shared" si="6"/>
        <v>100</v>
      </c>
      <c r="X28" s="117">
        <f t="shared" si="7"/>
        <v>19.920000000000002</v>
      </c>
      <c r="Y28" s="27">
        <v>12</v>
      </c>
      <c r="Z28" s="27">
        <v>16</v>
      </c>
      <c r="AA28" s="146">
        <f t="shared" si="2"/>
        <v>9.6385542168674707</v>
      </c>
      <c r="AB28" s="27">
        <v>0</v>
      </c>
      <c r="AC28" s="27">
        <v>2</v>
      </c>
      <c r="AD28" s="27">
        <v>0</v>
      </c>
      <c r="AE28" s="27">
        <v>0</v>
      </c>
      <c r="AF28" s="27">
        <v>10</v>
      </c>
      <c r="AG28" s="27">
        <v>4</v>
      </c>
      <c r="AH28" s="1"/>
      <c r="AI28" s="1"/>
    </row>
    <row r="29" spans="1:35" s="37" customFormat="1" ht="75.75" customHeight="1" x14ac:dyDescent="0.25">
      <c r="B29" s="159">
        <v>15</v>
      </c>
      <c r="C29" s="27" t="s">
        <v>84</v>
      </c>
      <c r="D29" s="27" t="s">
        <v>307</v>
      </c>
      <c r="E29" s="13">
        <v>7.57</v>
      </c>
      <c r="F29" s="15">
        <v>98</v>
      </c>
      <c r="G29" s="27">
        <v>82</v>
      </c>
      <c r="H29" s="13">
        <f t="shared" si="0"/>
        <v>10.83223249669749</v>
      </c>
      <c r="I29" s="159">
        <f t="shared" si="3"/>
        <v>13</v>
      </c>
      <c r="J29" s="146">
        <f t="shared" si="4"/>
        <v>13.26530612244898</v>
      </c>
      <c r="K29" s="159">
        <v>0</v>
      </c>
      <c r="L29" s="159">
        <v>1</v>
      </c>
      <c r="M29" s="159">
        <v>0</v>
      </c>
      <c r="N29" s="159">
        <v>0</v>
      </c>
      <c r="O29" s="159">
        <v>9</v>
      </c>
      <c r="P29" s="159">
        <v>3</v>
      </c>
      <c r="Q29" s="159">
        <f t="shared" si="5"/>
        <v>9</v>
      </c>
      <c r="R29" s="27">
        <v>1</v>
      </c>
      <c r="S29" s="27">
        <v>0</v>
      </c>
      <c r="T29" s="27">
        <v>0</v>
      </c>
      <c r="U29" s="27">
        <v>6</v>
      </c>
      <c r="V29" s="27">
        <v>2</v>
      </c>
      <c r="W29" s="28">
        <f t="shared" si="6"/>
        <v>69.230769230769226</v>
      </c>
      <c r="X29" s="117">
        <f t="shared" si="7"/>
        <v>14.76</v>
      </c>
      <c r="Y29" s="27">
        <v>18</v>
      </c>
      <c r="Z29" s="27">
        <v>13</v>
      </c>
      <c r="AA29" s="146">
        <f t="shared" si="2"/>
        <v>15.853658536585366</v>
      </c>
      <c r="AB29" s="27">
        <v>0</v>
      </c>
      <c r="AC29" s="27">
        <v>1</v>
      </c>
      <c r="AD29" s="27">
        <v>0</v>
      </c>
      <c r="AE29" s="27">
        <v>0</v>
      </c>
      <c r="AF29" s="27">
        <v>9</v>
      </c>
      <c r="AG29" s="27">
        <v>3</v>
      </c>
      <c r="AH29" s="1"/>
      <c r="AI29" s="1"/>
    </row>
    <row r="30" spans="1:35" ht="78.75" x14ac:dyDescent="0.25">
      <c r="B30" s="159">
        <v>16</v>
      </c>
      <c r="C30" s="27" t="s">
        <v>34</v>
      </c>
      <c r="D30" s="27" t="s">
        <v>310</v>
      </c>
      <c r="E30" s="13">
        <v>18.850000000000001</v>
      </c>
      <c r="F30" s="15">
        <v>128</v>
      </c>
      <c r="G30" s="15">
        <v>124</v>
      </c>
      <c r="H30" s="13">
        <f t="shared" si="0"/>
        <v>6.5782493368700257</v>
      </c>
      <c r="I30" s="159">
        <f t="shared" si="3"/>
        <v>14</v>
      </c>
      <c r="J30" s="146">
        <f t="shared" si="4"/>
        <v>10.9375</v>
      </c>
      <c r="K30" s="15">
        <v>0</v>
      </c>
      <c r="L30" s="15">
        <v>1</v>
      </c>
      <c r="M30" s="15">
        <v>1</v>
      </c>
      <c r="N30" s="15">
        <v>0</v>
      </c>
      <c r="O30" s="15">
        <v>9</v>
      </c>
      <c r="P30" s="15">
        <v>3</v>
      </c>
      <c r="Q30" s="159">
        <f t="shared" si="5"/>
        <v>13</v>
      </c>
      <c r="R30" s="15">
        <v>1</v>
      </c>
      <c r="S30" s="15">
        <v>0</v>
      </c>
      <c r="T30" s="15">
        <v>0</v>
      </c>
      <c r="U30" s="15">
        <v>9</v>
      </c>
      <c r="V30" s="15">
        <v>3</v>
      </c>
      <c r="W30" s="28">
        <f t="shared" si="6"/>
        <v>92.857142857142861</v>
      </c>
      <c r="X30" s="117">
        <f t="shared" si="7"/>
        <v>18.600000000000001</v>
      </c>
      <c r="Y30" s="27">
        <v>15</v>
      </c>
      <c r="Z30" s="15">
        <v>15</v>
      </c>
      <c r="AA30" s="146">
        <f t="shared" si="2"/>
        <v>12.096774193548388</v>
      </c>
      <c r="AB30" s="15">
        <v>0</v>
      </c>
      <c r="AC30" s="15">
        <v>1</v>
      </c>
      <c r="AD30" s="15">
        <v>1</v>
      </c>
      <c r="AE30" s="15">
        <v>0</v>
      </c>
      <c r="AF30" s="15">
        <v>10</v>
      </c>
      <c r="AG30" s="15">
        <v>3</v>
      </c>
    </row>
    <row r="31" spans="1:35" ht="47.25" x14ac:dyDescent="0.25">
      <c r="B31" s="159">
        <v>17</v>
      </c>
      <c r="C31" s="27" t="s">
        <v>60</v>
      </c>
      <c r="D31" s="159" t="s">
        <v>307</v>
      </c>
      <c r="E31" s="13">
        <v>8.4</v>
      </c>
      <c r="F31" s="15">
        <v>28</v>
      </c>
      <c r="G31" s="15">
        <v>26</v>
      </c>
      <c r="H31" s="13">
        <f t="shared" si="0"/>
        <v>3.0952380952380949</v>
      </c>
      <c r="I31" s="159">
        <f t="shared" si="3"/>
        <v>2</v>
      </c>
      <c r="J31" s="146">
        <f t="shared" si="4"/>
        <v>7.1428571428571423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1</v>
      </c>
      <c r="Q31" s="159">
        <f t="shared" si="5"/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28">
        <f t="shared" si="6"/>
        <v>0</v>
      </c>
      <c r="X31" s="117">
        <f t="shared" si="7"/>
        <v>3.12</v>
      </c>
      <c r="Y31" s="27">
        <v>12</v>
      </c>
      <c r="Z31" s="15">
        <v>2</v>
      </c>
      <c r="AA31" s="146">
        <f t="shared" si="2"/>
        <v>7.6923076923076925</v>
      </c>
      <c r="AB31" s="15">
        <v>0</v>
      </c>
      <c r="AC31" s="15">
        <v>0</v>
      </c>
      <c r="AD31" s="15">
        <v>0</v>
      </c>
      <c r="AE31" s="15">
        <v>0</v>
      </c>
      <c r="AF31" s="15">
        <v>1</v>
      </c>
      <c r="AG31" s="15">
        <v>1</v>
      </c>
    </row>
    <row r="32" spans="1:35" ht="47.25" x14ac:dyDescent="0.25">
      <c r="B32" s="159">
        <v>18</v>
      </c>
      <c r="C32" s="27" t="s">
        <v>37</v>
      </c>
      <c r="D32" s="27" t="s">
        <v>310</v>
      </c>
      <c r="E32" s="13">
        <v>24.9</v>
      </c>
      <c r="F32" s="15">
        <v>70</v>
      </c>
      <c r="G32" s="15">
        <v>75</v>
      </c>
      <c r="H32" s="13">
        <f t="shared" si="0"/>
        <v>3.0120481927710845</v>
      </c>
      <c r="I32" s="159">
        <f t="shared" si="3"/>
        <v>5</v>
      </c>
      <c r="J32" s="146">
        <f t="shared" si="4"/>
        <v>7.1428571428571423</v>
      </c>
      <c r="K32" s="15">
        <v>0</v>
      </c>
      <c r="L32" s="15">
        <v>0</v>
      </c>
      <c r="M32" s="15">
        <v>0</v>
      </c>
      <c r="N32" s="15">
        <v>0</v>
      </c>
      <c r="O32" s="15">
        <v>4</v>
      </c>
      <c r="P32" s="15">
        <v>1</v>
      </c>
      <c r="Q32" s="159">
        <f t="shared" si="5"/>
        <v>5</v>
      </c>
      <c r="R32" s="15">
        <v>0</v>
      </c>
      <c r="S32" s="15">
        <v>0</v>
      </c>
      <c r="T32" s="15">
        <v>0</v>
      </c>
      <c r="U32" s="15">
        <v>4</v>
      </c>
      <c r="V32" s="15">
        <v>1</v>
      </c>
      <c r="W32" s="28">
        <f t="shared" si="6"/>
        <v>100</v>
      </c>
      <c r="X32" s="117">
        <f t="shared" si="7"/>
        <v>9</v>
      </c>
      <c r="Y32" s="27">
        <v>12</v>
      </c>
      <c r="Z32" s="15">
        <v>6</v>
      </c>
      <c r="AA32" s="146">
        <f t="shared" si="2"/>
        <v>8</v>
      </c>
      <c r="AB32" s="15">
        <v>0</v>
      </c>
      <c r="AC32" s="15">
        <v>0</v>
      </c>
      <c r="AD32" s="15">
        <v>0</v>
      </c>
      <c r="AE32" s="15">
        <v>0</v>
      </c>
      <c r="AF32" s="15">
        <v>4</v>
      </c>
      <c r="AG32" s="15">
        <v>2</v>
      </c>
    </row>
    <row r="33" spans="2:33" ht="78.75" x14ac:dyDescent="0.25">
      <c r="B33" s="159">
        <v>19</v>
      </c>
      <c r="C33" s="205" t="s">
        <v>290</v>
      </c>
      <c r="D33" s="27" t="s">
        <v>317</v>
      </c>
      <c r="E33" s="13">
        <v>57.28</v>
      </c>
      <c r="F33" s="15">
        <v>87</v>
      </c>
      <c r="G33" s="15">
        <v>87</v>
      </c>
      <c r="H33" s="13">
        <f t="shared" si="0"/>
        <v>1.5188547486033519</v>
      </c>
      <c r="I33" s="159">
        <f t="shared" si="3"/>
        <v>5</v>
      </c>
      <c r="J33" s="146">
        <f t="shared" si="4"/>
        <v>5.7471264367816088</v>
      </c>
      <c r="K33" s="15">
        <v>0</v>
      </c>
      <c r="L33" s="15">
        <v>0</v>
      </c>
      <c r="M33" s="15">
        <v>0</v>
      </c>
      <c r="N33" s="15">
        <v>0</v>
      </c>
      <c r="O33" s="15">
        <v>3</v>
      </c>
      <c r="P33" s="15">
        <v>2</v>
      </c>
      <c r="Q33" s="159">
        <f t="shared" si="5"/>
        <v>3</v>
      </c>
      <c r="R33" s="15">
        <v>0</v>
      </c>
      <c r="S33" s="15">
        <v>0</v>
      </c>
      <c r="T33" s="15">
        <v>0</v>
      </c>
      <c r="U33" s="15">
        <v>3</v>
      </c>
      <c r="V33" s="15">
        <v>0</v>
      </c>
      <c r="W33" s="28">
        <f t="shared" si="6"/>
        <v>60</v>
      </c>
      <c r="X33" s="117">
        <f t="shared" si="7"/>
        <v>6.96</v>
      </c>
      <c r="Y33" s="27">
        <v>8</v>
      </c>
      <c r="Z33" s="15">
        <v>5</v>
      </c>
      <c r="AA33" s="146">
        <f t="shared" si="2"/>
        <v>5.7471264367816088</v>
      </c>
      <c r="AB33" s="15">
        <v>0</v>
      </c>
      <c r="AC33" s="15">
        <v>0</v>
      </c>
      <c r="AD33" s="15">
        <v>0</v>
      </c>
      <c r="AE33" s="15">
        <v>0</v>
      </c>
      <c r="AF33" s="15">
        <v>3</v>
      </c>
      <c r="AG33" s="15">
        <v>2</v>
      </c>
    </row>
    <row r="34" spans="2:33" ht="92.25" customHeight="1" x14ac:dyDescent="0.25">
      <c r="B34" s="159">
        <v>20</v>
      </c>
      <c r="C34" s="27" t="s">
        <v>213</v>
      </c>
      <c r="D34" s="27" t="s">
        <v>78</v>
      </c>
      <c r="E34" s="13">
        <v>99.27</v>
      </c>
      <c r="F34" s="15">
        <v>504</v>
      </c>
      <c r="G34" s="15">
        <v>557</v>
      </c>
      <c r="H34" s="13">
        <f t="shared" si="0"/>
        <v>5.6109600080588296</v>
      </c>
      <c r="I34" s="159">
        <f t="shared" si="3"/>
        <v>45</v>
      </c>
      <c r="J34" s="146">
        <f t="shared" si="4"/>
        <v>8.9285714285714288</v>
      </c>
      <c r="K34" s="15">
        <v>0</v>
      </c>
      <c r="L34" s="15">
        <v>6</v>
      </c>
      <c r="M34" s="15">
        <v>0</v>
      </c>
      <c r="N34" s="15">
        <v>0</v>
      </c>
      <c r="O34" s="15">
        <v>30</v>
      </c>
      <c r="P34" s="15">
        <v>9</v>
      </c>
      <c r="Q34" s="159">
        <f t="shared" si="5"/>
        <v>45</v>
      </c>
      <c r="R34" s="15">
        <v>6</v>
      </c>
      <c r="S34" s="15">
        <v>0</v>
      </c>
      <c r="T34" s="15">
        <v>0</v>
      </c>
      <c r="U34" s="15">
        <v>30</v>
      </c>
      <c r="V34" s="15">
        <v>9</v>
      </c>
      <c r="W34" s="28">
        <f t="shared" si="6"/>
        <v>100</v>
      </c>
      <c r="X34" s="117">
        <f t="shared" si="7"/>
        <v>66.84</v>
      </c>
      <c r="Y34" s="27">
        <v>12</v>
      </c>
      <c r="Z34" s="15">
        <v>47</v>
      </c>
      <c r="AA34" s="146">
        <f t="shared" si="2"/>
        <v>8.4380610412926398</v>
      </c>
      <c r="AB34" s="15">
        <v>0</v>
      </c>
      <c r="AC34" s="15">
        <v>6</v>
      </c>
      <c r="AD34" s="15">
        <v>0</v>
      </c>
      <c r="AE34" s="15">
        <v>0</v>
      </c>
      <c r="AF34" s="15">
        <v>32</v>
      </c>
      <c r="AG34" s="15">
        <v>9</v>
      </c>
    </row>
    <row r="35" spans="2:33" ht="92.25" customHeight="1" x14ac:dyDescent="0.25">
      <c r="B35" s="159">
        <v>21</v>
      </c>
      <c r="C35" s="27" t="s">
        <v>214</v>
      </c>
      <c r="D35" s="27" t="s">
        <v>78</v>
      </c>
      <c r="E35" s="13">
        <v>47.93</v>
      </c>
      <c r="F35" s="15">
        <v>204</v>
      </c>
      <c r="G35" s="15">
        <v>240</v>
      </c>
      <c r="H35" s="13">
        <f t="shared" si="0"/>
        <v>5.0073023158773209</v>
      </c>
      <c r="I35" s="159">
        <f t="shared" si="3"/>
        <v>20</v>
      </c>
      <c r="J35" s="146">
        <f t="shared" si="4"/>
        <v>9.8039215686274517</v>
      </c>
      <c r="K35" s="15">
        <v>0</v>
      </c>
      <c r="L35" s="15">
        <v>2</v>
      </c>
      <c r="M35" s="15">
        <v>0</v>
      </c>
      <c r="N35" s="15">
        <v>0</v>
      </c>
      <c r="O35" s="15">
        <v>13</v>
      </c>
      <c r="P35" s="15">
        <v>5</v>
      </c>
      <c r="Q35" s="159">
        <f t="shared" si="5"/>
        <v>20</v>
      </c>
      <c r="R35" s="15">
        <v>2</v>
      </c>
      <c r="S35" s="15">
        <v>0</v>
      </c>
      <c r="T35" s="15">
        <v>0</v>
      </c>
      <c r="U35" s="15">
        <v>13</v>
      </c>
      <c r="V35" s="15">
        <v>5</v>
      </c>
      <c r="W35" s="28">
        <f t="shared" si="6"/>
        <v>100</v>
      </c>
      <c r="X35" s="117">
        <f t="shared" si="7"/>
        <v>28.8</v>
      </c>
      <c r="Y35" s="27">
        <v>12</v>
      </c>
      <c r="Z35" s="15">
        <v>22</v>
      </c>
      <c r="AA35" s="146">
        <f t="shared" si="2"/>
        <v>9.1666666666666661</v>
      </c>
      <c r="AB35" s="15">
        <v>0</v>
      </c>
      <c r="AC35" s="15">
        <v>2</v>
      </c>
      <c r="AD35" s="15">
        <v>0</v>
      </c>
      <c r="AE35" s="15">
        <v>0</v>
      </c>
      <c r="AF35" s="15">
        <v>15</v>
      </c>
      <c r="AG35" s="15">
        <v>5</v>
      </c>
    </row>
    <row r="36" spans="2:33" ht="47.25" x14ac:dyDescent="0.25">
      <c r="B36" s="159">
        <v>22</v>
      </c>
      <c r="C36" s="27" t="s">
        <v>77</v>
      </c>
      <c r="D36" s="27" t="s">
        <v>78</v>
      </c>
      <c r="E36" s="13">
        <v>8.26</v>
      </c>
      <c r="F36" s="15">
        <v>26</v>
      </c>
      <c r="G36" s="15">
        <v>27</v>
      </c>
      <c r="H36" s="13">
        <f t="shared" si="0"/>
        <v>3.2687651331719128</v>
      </c>
      <c r="I36" s="159">
        <f t="shared" si="3"/>
        <v>2</v>
      </c>
      <c r="J36" s="146">
        <f t="shared" si="4"/>
        <v>7.6923076923076925</v>
      </c>
      <c r="K36" s="15">
        <v>0</v>
      </c>
      <c r="L36" s="15">
        <v>0</v>
      </c>
      <c r="M36" s="15">
        <v>0</v>
      </c>
      <c r="N36" s="15">
        <v>0</v>
      </c>
      <c r="O36" s="15">
        <v>1</v>
      </c>
      <c r="P36" s="15">
        <v>1</v>
      </c>
      <c r="Q36" s="159">
        <f t="shared" si="5"/>
        <v>2</v>
      </c>
      <c r="R36" s="15">
        <v>0</v>
      </c>
      <c r="S36" s="15">
        <v>0</v>
      </c>
      <c r="T36" s="15">
        <v>0</v>
      </c>
      <c r="U36" s="15">
        <v>1</v>
      </c>
      <c r="V36" s="15">
        <v>1</v>
      </c>
      <c r="W36" s="28">
        <f t="shared" si="6"/>
        <v>100</v>
      </c>
      <c r="X36" s="117">
        <f t="shared" si="7"/>
        <v>3.24</v>
      </c>
      <c r="Y36" s="27">
        <v>12</v>
      </c>
      <c r="Z36" s="15">
        <v>3</v>
      </c>
      <c r="AA36" s="146">
        <f t="shared" si="2"/>
        <v>11.111111111111111</v>
      </c>
      <c r="AB36" s="15">
        <v>0</v>
      </c>
      <c r="AC36" s="15">
        <v>0</v>
      </c>
      <c r="AD36" s="15">
        <v>0</v>
      </c>
      <c r="AE36" s="15">
        <v>0</v>
      </c>
      <c r="AF36" s="15">
        <v>2</v>
      </c>
      <c r="AG36" s="15">
        <v>1</v>
      </c>
    </row>
    <row r="37" spans="2:33" ht="94.5" x14ac:dyDescent="0.25">
      <c r="B37" s="159">
        <v>23</v>
      </c>
      <c r="C37" s="27" t="s">
        <v>142</v>
      </c>
      <c r="D37" s="27" t="s">
        <v>306</v>
      </c>
      <c r="E37" s="13">
        <v>96.8</v>
      </c>
      <c r="F37" s="15">
        <v>126</v>
      </c>
      <c r="G37" s="15">
        <v>159</v>
      </c>
      <c r="H37" s="13">
        <f t="shared" si="0"/>
        <v>1.6425619834710745</v>
      </c>
      <c r="I37" s="159">
        <f t="shared" si="3"/>
        <v>3</v>
      </c>
      <c r="J37" s="146">
        <f t="shared" si="4"/>
        <v>2.3809523809523809</v>
      </c>
      <c r="K37" s="15">
        <v>0</v>
      </c>
      <c r="L37" s="15">
        <v>0</v>
      </c>
      <c r="M37" s="15">
        <v>0</v>
      </c>
      <c r="N37" s="15">
        <v>0</v>
      </c>
      <c r="O37" s="15">
        <v>2</v>
      </c>
      <c r="P37" s="15">
        <v>1</v>
      </c>
      <c r="Q37" s="159">
        <f t="shared" si="5"/>
        <v>3</v>
      </c>
      <c r="R37" s="15">
        <v>0</v>
      </c>
      <c r="S37" s="15">
        <v>0</v>
      </c>
      <c r="T37" s="15">
        <v>0</v>
      </c>
      <c r="U37" s="15">
        <v>2</v>
      </c>
      <c r="V37" s="15">
        <v>1</v>
      </c>
      <c r="W37" s="28">
        <f t="shared" si="6"/>
        <v>100</v>
      </c>
      <c r="X37" s="153">
        <f t="shared" si="7"/>
        <v>12.72</v>
      </c>
      <c r="Y37" s="154">
        <v>8</v>
      </c>
      <c r="Z37" s="15">
        <v>4</v>
      </c>
      <c r="AA37" s="146">
        <f t="shared" si="2"/>
        <v>2.5157232704402519</v>
      </c>
      <c r="AB37" s="15">
        <v>0</v>
      </c>
      <c r="AC37" s="15">
        <v>0</v>
      </c>
      <c r="AD37" s="15">
        <v>0</v>
      </c>
      <c r="AE37" s="15">
        <v>0</v>
      </c>
      <c r="AF37" s="15">
        <v>3</v>
      </c>
      <c r="AG37" s="15">
        <v>1</v>
      </c>
    </row>
    <row r="38" spans="2:33" ht="31.5" x14ac:dyDescent="0.25">
      <c r="B38" s="159">
        <v>24</v>
      </c>
      <c r="C38" s="27" t="s">
        <v>229</v>
      </c>
      <c r="D38" s="27" t="s">
        <v>78</v>
      </c>
      <c r="E38" s="13">
        <v>12.2</v>
      </c>
      <c r="F38" s="15">
        <v>64</v>
      </c>
      <c r="G38" s="15">
        <v>66</v>
      </c>
      <c r="H38" s="13">
        <f t="shared" si="0"/>
        <v>5.4098360655737707</v>
      </c>
      <c r="I38" s="159">
        <f t="shared" si="3"/>
        <v>4</v>
      </c>
      <c r="J38" s="146">
        <f t="shared" si="4"/>
        <v>6.25</v>
      </c>
      <c r="K38" s="15">
        <v>0</v>
      </c>
      <c r="L38" s="15">
        <v>0</v>
      </c>
      <c r="M38" s="15">
        <v>0</v>
      </c>
      <c r="N38" s="15">
        <v>0</v>
      </c>
      <c r="O38" s="15">
        <v>3</v>
      </c>
      <c r="P38" s="15">
        <v>1</v>
      </c>
      <c r="Q38" s="159">
        <f t="shared" si="5"/>
        <v>1</v>
      </c>
      <c r="R38" s="15">
        <v>0</v>
      </c>
      <c r="S38" s="15">
        <v>0</v>
      </c>
      <c r="T38" s="15">
        <v>0</v>
      </c>
      <c r="U38" s="15">
        <v>0</v>
      </c>
      <c r="V38" s="15">
        <v>1</v>
      </c>
      <c r="W38" s="28">
        <f t="shared" si="6"/>
        <v>25</v>
      </c>
      <c r="X38" s="117">
        <f t="shared" si="7"/>
        <v>7.92</v>
      </c>
      <c r="Y38" s="27">
        <v>12</v>
      </c>
      <c r="Z38" s="15">
        <v>4</v>
      </c>
      <c r="AA38" s="146">
        <f t="shared" si="2"/>
        <v>6.0606060606060606</v>
      </c>
      <c r="AB38" s="15">
        <v>0</v>
      </c>
      <c r="AC38" s="15">
        <v>0</v>
      </c>
      <c r="AD38" s="15">
        <v>0</v>
      </c>
      <c r="AE38" s="15">
        <v>0</v>
      </c>
      <c r="AF38" s="15">
        <v>3</v>
      </c>
      <c r="AG38" s="15">
        <v>1</v>
      </c>
    </row>
    <row r="39" spans="2:33" ht="63" x14ac:dyDescent="0.25">
      <c r="B39" s="159">
        <v>25</v>
      </c>
      <c r="C39" s="27" t="s">
        <v>194</v>
      </c>
      <c r="D39" s="27" t="s">
        <v>272</v>
      </c>
      <c r="E39" s="13">
        <v>44.26</v>
      </c>
      <c r="F39" s="15">
        <v>51</v>
      </c>
      <c r="G39" s="15">
        <v>67</v>
      </c>
      <c r="H39" s="13">
        <f t="shared" si="0"/>
        <v>1.5137821961138727</v>
      </c>
      <c r="I39" s="159">
        <f t="shared" si="3"/>
        <v>3</v>
      </c>
      <c r="J39" s="146">
        <f t="shared" si="4"/>
        <v>5.8823529411764701</v>
      </c>
      <c r="K39" s="15">
        <v>0</v>
      </c>
      <c r="L39" s="15">
        <v>0</v>
      </c>
      <c r="M39" s="15">
        <v>0</v>
      </c>
      <c r="N39" s="15">
        <v>0</v>
      </c>
      <c r="O39" s="15">
        <v>2</v>
      </c>
      <c r="P39" s="15">
        <v>1</v>
      </c>
      <c r="Q39" s="159">
        <f t="shared" si="5"/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28">
        <f t="shared" si="6"/>
        <v>0</v>
      </c>
      <c r="X39" s="117">
        <f t="shared" si="7"/>
        <v>5.36</v>
      </c>
      <c r="Y39" s="27">
        <v>8</v>
      </c>
      <c r="Z39" s="15">
        <v>3</v>
      </c>
      <c r="AA39" s="146">
        <f t="shared" si="2"/>
        <v>4.4776119402985071</v>
      </c>
      <c r="AB39" s="15">
        <v>0</v>
      </c>
      <c r="AC39" s="15">
        <v>0</v>
      </c>
      <c r="AD39" s="15">
        <v>0</v>
      </c>
      <c r="AE39" s="15">
        <v>0</v>
      </c>
      <c r="AF39" s="15">
        <v>2</v>
      </c>
      <c r="AG39" s="15">
        <v>1</v>
      </c>
    </row>
    <row r="40" spans="2:33" ht="63" x14ac:dyDescent="0.25">
      <c r="B40" s="159">
        <v>26</v>
      </c>
      <c r="C40" s="27" t="s">
        <v>113</v>
      </c>
      <c r="D40" s="27" t="s">
        <v>272</v>
      </c>
      <c r="E40" s="13">
        <v>15.1</v>
      </c>
      <c r="F40" s="15">
        <v>30</v>
      </c>
      <c r="G40" s="15">
        <v>32</v>
      </c>
      <c r="H40" s="13">
        <f t="shared" si="0"/>
        <v>2.1192052980132452</v>
      </c>
      <c r="I40" s="159">
        <f t="shared" si="3"/>
        <v>2</v>
      </c>
      <c r="J40" s="146">
        <f t="shared" si="4"/>
        <v>6.666666666666667</v>
      </c>
      <c r="K40" s="15">
        <v>0</v>
      </c>
      <c r="L40" s="15">
        <v>0</v>
      </c>
      <c r="M40" s="15">
        <v>0</v>
      </c>
      <c r="N40" s="15">
        <v>0</v>
      </c>
      <c r="O40" s="15">
        <v>1</v>
      </c>
      <c r="P40" s="15">
        <v>1</v>
      </c>
      <c r="Q40" s="159">
        <f t="shared" si="5"/>
        <v>2</v>
      </c>
      <c r="R40" s="15">
        <v>0</v>
      </c>
      <c r="S40" s="15">
        <v>0</v>
      </c>
      <c r="T40" s="15">
        <v>0</v>
      </c>
      <c r="U40" s="15">
        <v>1</v>
      </c>
      <c r="V40" s="15">
        <v>1</v>
      </c>
      <c r="W40" s="28">
        <v>100</v>
      </c>
      <c r="X40" s="117">
        <f t="shared" si="7"/>
        <v>2.56</v>
      </c>
      <c r="Y40" s="27">
        <v>8</v>
      </c>
      <c r="Z40" s="15">
        <v>2</v>
      </c>
      <c r="AA40" s="146">
        <f t="shared" si="2"/>
        <v>6.25</v>
      </c>
      <c r="AB40" s="15">
        <v>0</v>
      </c>
      <c r="AC40" s="15">
        <v>0</v>
      </c>
      <c r="AD40" s="15">
        <v>0</v>
      </c>
      <c r="AE40" s="15">
        <v>0</v>
      </c>
      <c r="AF40" s="15">
        <v>1</v>
      </c>
      <c r="AG40" s="15">
        <v>1</v>
      </c>
    </row>
    <row r="41" spans="2:33" ht="63" x14ac:dyDescent="0.25">
      <c r="B41" s="159">
        <v>27</v>
      </c>
      <c r="C41" s="27" t="s">
        <v>187</v>
      </c>
      <c r="D41" s="27" t="s">
        <v>273</v>
      </c>
      <c r="E41" s="13">
        <v>113</v>
      </c>
      <c r="F41" s="15">
        <v>57</v>
      </c>
      <c r="G41" s="15">
        <v>45</v>
      </c>
      <c r="H41" s="13">
        <f t="shared" si="0"/>
        <v>0.39823008849557523</v>
      </c>
      <c r="I41" s="159">
        <f t="shared" si="3"/>
        <v>2</v>
      </c>
      <c r="J41" s="146">
        <f t="shared" si="4"/>
        <v>3.5087719298245612</v>
      </c>
      <c r="K41" s="15">
        <v>0</v>
      </c>
      <c r="L41" s="15">
        <v>0</v>
      </c>
      <c r="M41" s="15">
        <v>0</v>
      </c>
      <c r="N41" s="15">
        <v>0</v>
      </c>
      <c r="O41" s="15">
        <v>1</v>
      </c>
      <c r="P41" s="15">
        <v>1</v>
      </c>
      <c r="Q41" s="159">
        <f t="shared" si="5"/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28">
        <f t="shared" si="6"/>
        <v>0</v>
      </c>
      <c r="X41" s="117">
        <f t="shared" si="7"/>
        <v>2.25</v>
      </c>
      <c r="Y41" s="27">
        <v>5</v>
      </c>
      <c r="Z41" s="15">
        <v>2</v>
      </c>
      <c r="AA41" s="146">
        <f t="shared" si="2"/>
        <v>4.4444444444444446</v>
      </c>
      <c r="AB41" s="15">
        <v>0</v>
      </c>
      <c r="AC41" s="15">
        <v>0</v>
      </c>
      <c r="AD41" s="15">
        <v>0</v>
      </c>
      <c r="AE41" s="15">
        <v>0</v>
      </c>
      <c r="AF41" s="15">
        <v>1</v>
      </c>
      <c r="AG41" s="15">
        <v>1</v>
      </c>
    </row>
    <row r="42" spans="2:33" ht="78.75" x14ac:dyDescent="0.25">
      <c r="B42" s="159">
        <v>28</v>
      </c>
      <c r="C42" s="27" t="s">
        <v>199</v>
      </c>
      <c r="D42" s="27" t="s">
        <v>164</v>
      </c>
      <c r="E42" s="13">
        <v>135.05000000000001</v>
      </c>
      <c r="F42" s="15">
        <v>253</v>
      </c>
      <c r="G42" s="15">
        <v>266</v>
      </c>
      <c r="H42" s="13">
        <f t="shared" si="0"/>
        <v>1.9696408737504627</v>
      </c>
      <c r="I42" s="159">
        <f t="shared" si="3"/>
        <v>5</v>
      </c>
      <c r="J42" s="146">
        <f t="shared" si="4"/>
        <v>1.9762845849802373</v>
      </c>
      <c r="K42" s="15">
        <v>0</v>
      </c>
      <c r="L42" s="15">
        <v>0</v>
      </c>
      <c r="M42" s="15">
        <v>0</v>
      </c>
      <c r="N42" s="15">
        <v>0</v>
      </c>
      <c r="O42" s="15">
        <v>4</v>
      </c>
      <c r="P42" s="15">
        <v>1</v>
      </c>
      <c r="Q42" s="159">
        <f t="shared" si="5"/>
        <v>5</v>
      </c>
      <c r="R42" s="15">
        <v>0</v>
      </c>
      <c r="S42" s="15">
        <v>0</v>
      </c>
      <c r="T42" s="15">
        <v>0</v>
      </c>
      <c r="U42" s="15">
        <v>4</v>
      </c>
      <c r="V42" s="15">
        <v>1</v>
      </c>
      <c r="W42" s="28">
        <f t="shared" si="6"/>
        <v>100</v>
      </c>
      <c r="X42" s="117">
        <f t="shared" si="7"/>
        <v>21.28</v>
      </c>
      <c r="Y42" s="27">
        <v>8</v>
      </c>
      <c r="Z42" s="15">
        <v>5</v>
      </c>
      <c r="AA42" s="146">
        <f t="shared" si="2"/>
        <v>1.8796992481203008</v>
      </c>
      <c r="AB42" s="15">
        <v>0</v>
      </c>
      <c r="AC42" s="15">
        <v>0</v>
      </c>
      <c r="AD42" s="15">
        <v>0</v>
      </c>
      <c r="AE42" s="15">
        <v>0</v>
      </c>
      <c r="AF42" s="15">
        <v>4</v>
      </c>
      <c r="AG42" s="15">
        <v>1</v>
      </c>
    </row>
    <row r="43" spans="2:33" ht="31.5" x14ac:dyDescent="0.25">
      <c r="B43" s="159">
        <v>29</v>
      </c>
      <c r="C43" s="27" t="s">
        <v>197</v>
      </c>
      <c r="D43" s="17" t="s">
        <v>278</v>
      </c>
      <c r="E43" s="13">
        <v>13.61</v>
      </c>
      <c r="F43" s="15">
        <v>23</v>
      </c>
      <c r="G43" s="15">
        <v>27</v>
      </c>
      <c r="H43" s="13">
        <f t="shared" si="0"/>
        <v>1.9838354151359296</v>
      </c>
      <c r="I43" s="159">
        <f t="shared" si="3"/>
        <v>1</v>
      </c>
      <c r="J43" s="12">
        <f t="shared" si="4"/>
        <v>4.3478260869565215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1</v>
      </c>
      <c r="Q43" s="159">
        <f t="shared" si="5"/>
        <v>1</v>
      </c>
      <c r="R43" s="15">
        <v>0</v>
      </c>
      <c r="S43" s="15">
        <v>0</v>
      </c>
      <c r="T43" s="15">
        <v>0</v>
      </c>
      <c r="U43" s="15">
        <v>0</v>
      </c>
      <c r="V43" s="15">
        <v>1</v>
      </c>
      <c r="W43" s="28">
        <f t="shared" si="6"/>
        <v>100</v>
      </c>
      <c r="X43" s="13">
        <f t="shared" si="7"/>
        <v>2.16</v>
      </c>
      <c r="Y43" s="159">
        <v>8</v>
      </c>
      <c r="Z43" s="15">
        <v>1</v>
      </c>
      <c r="AA43" s="146">
        <f t="shared" si="2"/>
        <v>3.7037037037037033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1</v>
      </c>
    </row>
    <row r="44" spans="2:33" ht="47.25" x14ac:dyDescent="0.25">
      <c r="B44" s="159">
        <v>30</v>
      </c>
      <c r="C44" s="159" t="s">
        <v>103</v>
      </c>
      <c r="D44" s="17" t="s">
        <v>278</v>
      </c>
      <c r="E44" s="13">
        <v>8.4</v>
      </c>
      <c r="F44" s="15">
        <v>90</v>
      </c>
      <c r="G44" s="15">
        <v>130</v>
      </c>
      <c r="H44" s="13">
        <f t="shared" si="0"/>
        <v>15.476190476190476</v>
      </c>
      <c r="I44" s="159">
        <f t="shared" si="3"/>
        <v>7</v>
      </c>
      <c r="J44" s="146">
        <f t="shared" si="4"/>
        <v>7.7777777777777777</v>
      </c>
      <c r="K44" s="15">
        <v>0</v>
      </c>
      <c r="L44" s="15">
        <v>1</v>
      </c>
      <c r="M44" s="15">
        <v>0</v>
      </c>
      <c r="N44" s="15">
        <v>0</v>
      </c>
      <c r="O44" s="15">
        <v>4</v>
      </c>
      <c r="P44" s="15">
        <v>2</v>
      </c>
      <c r="Q44" s="159">
        <f t="shared" si="5"/>
        <v>1</v>
      </c>
      <c r="R44" s="15">
        <v>0</v>
      </c>
      <c r="S44" s="15">
        <v>0</v>
      </c>
      <c r="T44" s="15">
        <v>0</v>
      </c>
      <c r="U44" s="15">
        <v>1</v>
      </c>
      <c r="V44" s="15">
        <v>0</v>
      </c>
      <c r="W44" s="28">
        <f>Q44/I44*100</f>
        <v>14.285714285714285</v>
      </c>
      <c r="X44" s="15">
        <f t="shared" si="7"/>
        <v>26</v>
      </c>
      <c r="Y44" s="15">
        <v>20</v>
      </c>
      <c r="Z44" s="15">
        <v>7</v>
      </c>
      <c r="AA44" s="146">
        <f t="shared" si="2"/>
        <v>5.384615384615385</v>
      </c>
      <c r="AB44" s="15">
        <v>0</v>
      </c>
      <c r="AC44" s="15">
        <v>1</v>
      </c>
      <c r="AD44" s="15">
        <v>0</v>
      </c>
      <c r="AE44" s="15">
        <v>0</v>
      </c>
      <c r="AF44" s="15">
        <v>4</v>
      </c>
      <c r="AG44" s="15">
        <v>2</v>
      </c>
    </row>
    <row r="45" spans="2:33" ht="47.25" x14ac:dyDescent="0.25">
      <c r="B45" s="159">
        <v>31</v>
      </c>
      <c r="C45" s="159" t="s">
        <v>103</v>
      </c>
      <c r="D45" s="17" t="s">
        <v>278</v>
      </c>
      <c r="E45" s="13">
        <v>7.1</v>
      </c>
      <c r="F45" s="15">
        <v>27</v>
      </c>
      <c r="G45" s="15">
        <v>0</v>
      </c>
      <c r="H45" s="13">
        <f t="shared" si="0"/>
        <v>0</v>
      </c>
      <c r="I45" s="159">
        <f t="shared" si="3"/>
        <v>0</v>
      </c>
      <c r="J45" s="146">
        <f t="shared" si="4"/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9">
        <f t="shared" si="5"/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28">
        <v>0</v>
      </c>
      <c r="X45" s="117">
        <f t="shared" si="7"/>
        <v>0</v>
      </c>
      <c r="Y45" s="159">
        <v>15</v>
      </c>
      <c r="Z45" s="15">
        <v>0</v>
      </c>
      <c r="AA45" s="146" t="e">
        <f t="shared" si="2"/>
        <v>#DIV/0!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2:33" ht="47.25" x14ac:dyDescent="0.25">
      <c r="B46" s="159">
        <v>32</v>
      </c>
      <c r="C46" s="159" t="s">
        <v>76</v>
      </c>
      <c r="D46" s="17" t="s">
        <v>278</v>
      </c>
      <c r="E46" s="13">
        <v>10.96</v>
      </c>
      <c r="F46" s="15">
        <v>5</v>
      </c>
      <c r="G46" s="15">
        <v>34</v>
      </c>
      <c r="H46" s="13">
        <f t="shared" si="0"/>
        <v>3.1021897810218975</v>
      </c>
      <c r="I46" s="159">
        <f t="shared" si="3"/>
        <v>0</v>
      </c>
      <c r="J46" s="146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9">
        <f t="shared" si="5"/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28">
        <v>0</v>
      </c>
      <c r="X46" s="117">
        <f t="shared" si="7"/>
        <v>4.08</v>
      </c>
      <c r="Y46" s="159">
        <v>12</v>
      </c>
      <c r="Z46" s="15">
        <v>2</v>
      </c>
      <c r="AA46" s="146">
        <f t="shared" si="2"/>
        <v>5.8823529411764701</v>
      </c>
      <c r="AB46" s="15">
        <v>0</v>
      </c>
      <c r="AC46" s="15">
        <v>0</v>
      </c>
      <c r="AD46" s="15">
        <v>0</v>
      </c>
      <c r="AE46" s="15">
        <v>0</v>
      </c>
      <c r="AF46" s="15">
        <v>1</v>
      </c>
      <c r="AG46" s="15">
        <v>1</v>
      </c>
    </row>
    <row r="47" spans="2:33" ht="76.5" customHeight="1" x14ac:dyDescent="0.25">
      <c r="B47" s="159">
        <v>33</v>
      </c>
      <c r="C47" s="27" t="s">
        <v>218</v>
      </c>
      <c r="D47" s="17" t="s">
        <v>281</v>
      </c>
      <c r="E47" s="13">
        <v>126</v>
      </c>
      <c r="F47" s="15">
        <v>308</v>
      </c>
      <c r="G47" s="15">
        <v>315</v>
      </c>
      <c r="H47" s="13">
        <f t="shared" si="0"/>
        <v>2.5</v>
      </c>
      <c r="I47" s="159">
        <f t="shared" si="3"/>
        <v>18</v>
      </c>
      <c r="J47" s="146">
        <f t="shared" si="4"/>
        <v>5.8441558441558437</v>
      </c>
      <c r="K47" s="15">
        <v>0</v>
      </c>
      <c r="L47" s="15">
        <v>2</v>
      </c>
      <c r="M47" s="15">
        <v>0</v>
      </c>
      <c r="N47" s="15">
        <v>0</v>
      </c>
      <c r="O47" s="15">
        <v>12</v>
      </c>
      <c r="P47" s="15">
        <v>4</v>
      </c>
      <c r="Q47" s="159">
        <f t="shared" si="5"/>
        <v>18</v>
      </c>
      <c r="R47" s="15">
        <v>2</v>
      </c>
      <c r="S47" s="15">
        <v>0</v>
      </c>
      <c r="T47" s="15">
        <v>0</v>
      </c>
      <c r="U47" s="15">
        <v>12</v>
      </c>
      <c r="V47" s="15">
        <v>4</v>
      </c>
      <c r="W47" s="28">
        <f t="shared" si="6"/>
        <v>100</v>
      </c>
      <c r="X47" s="117">
        <f t="shared" si="7"/>
        <v>25.2</v>
      </c>
      <c r="Y47" s="27">
        <v>8</v>
      </c>
      <c r="Z47" s="15">
        <v>23</v>
      </c>
      <c r="AA47" s="146">
        <f>Z47/G47*100</f>
        <v>7.3015873015873023</v>
      </c>
      <c r="AB47" s="15">
        <v>0</v>
      </c>
      <c r="AC47" s="15">
        <v>2</v>
      </c>
      <c r="AD47" s="15">
        <v>0</v>
      </c>
      <c r="AE47" s="15">
        <v>0</v>
      </c>
      <c r="AF47" s="15">
        <v>16</v>
      </c>
      <c r="AG47" s="15">
        <v>5</v>
      </c>
    </row>
    <row r="48" spans="2:33" ht="63" x14ac:dyDescent="0.25">
      <c r="B48" s="159">
        <v>34</v>
      </c>
      <c r="C48" s="27" t="s">
        <v>137</v>
      </c>
      <c r="D48" s="17" t="s">
        <v>281</v>
      </c>
      <c r="E48" s="13">
        <v>9.1999999999999993</v>
      </c>
      <c r="F48" s="15">
        <v>17</v>
      </c>
      <c r="G48" s="15">
        <v>22</v>
      </c>
      <c r="H48" s="13">
        <f t="shared" si="0"/>
        <v>2.3913043478260874</v>
      </c>
      <c r="I48" s="159">
        <f t="shared" si="3"/>
        <v>1</v>
      </c>
      <c r="J48" s="146">
        <f t="shared" si="4"/>
        <v>5.8823529411764701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1</v>
      </c>
      <c r="Q48" s="159">
        <f t="shared" si="5"/>
        <v>1</v>
      </c>
      <c r="R48" s="15">
        <v>0</v>
      </c>
      <c r="S48" s="15">
        <v>0</v>
      </c>
      <c r="T48" s="15">
        <v>0</v>
      </c>
      <c r="U48" s="15">
        <v>0</v>
      </c>
      <c r="V48" s="15">
        <v>1</v>
      </c>
      <c r="W48" s="28">
        <f t="shared" si="6"/>
        <v>100</v>
      </c>
      <c r="X48" s="117">
        <f t="shared" si="7"/>
        <v>1.76</v>
      </c>
      <c r="Y48" s="27">
        <v>8</v>
      </c>
      <c r="Z48" s="15">
        <v>1</v>
      </c>
      <c r="AA48" s="146">
        <f>Z48/G48*100</f>
        <v>4.5454545454545459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1</v>
      </c>
    </row>
    <row r="49" spans="1:34" ht="31.5" x14ac:dyDescent="0.25">
      <c r="B49" s="159">
        <v>35</v>
      </c>
      <c r="C49" s="27" t="s">
        <v>219</v>
      </c>
      <c r="D49" s="17" t="s">
        <v>281</v>
      </c>
      <c r="E49" s="13">
        <v>19.690000000000001</v>
      </c>
      <c r="F49" s="15">
        <v>102</v>
      </c>
      <c r="G49" s="15">
        <v>87</v>
      </c>
      <c r="H49" s="13">
        <f t="shared" si="0"/>
        <v>4.4184865413915686</v>
      </c>
      <c r="I49" s="159">
        <f t="shared" si="3"/>
        <v>6</v>
      </c>
      <c r="J49" s="146">
        <f t="shared" si="4"/>
        <v>5.8823529411764701</v>
      </c>
      <c r="K49" s="15">
        <v>0</v>
      </c>
      <c r="L49" s="15">
        <v>0</v>
      </c>
      <c r="M49" s="15">
        <v>0</v>
      </c>
      <c r="N49" s="15">
        <v>0</v>
      </c>
      <c r="O49" s="15">
        <v>4</v>
      </c>
      <c r="P49" s="15">
        <v>2</v>
      </c>
      <c r="Q49" s="159">
        <f t="shared" si="5"/>
        <v>6</v>
      </c>
      <c r="R49" s="15">
        <v>0</v>
      </c>
      <c r="S49" s="15">
        <v>0</v>
      </c>
      <c r="T49" s="15">
        <v>0</v>
      </c>
      <c r="U49" s="15">
        <v>4</v>
      </c>
      <c r="V49" s="15">
        <v>2</v>
      </c>
      <c r="W49" s="28">
        <f t="shared" si="6"/>
        <v>100</v>
      </c>
      <c r="X49" s="117">
        <f t="shared" si="7"/>
        <v>10.44</v>
      </c>
      <c r="Y49" s="27">
        <v>12</v>
      </c>
      <c r="Z49" s="15">
        <v>8</v>
      </c>
      <c r="AA49" s="146">
        <f>Z49/G49*100</f>
        <v>9.1954022988505741</v>
      </c>
      <c r="AB49" s="15">
        <v>0</v>
      </c>
      <c r="AC49" s="15">
        <v>0</v>
      </c>
      <c r="AD49" s="15">
        <v>0</v>
      </c>
      <c r="AE49" s="15">
        <v>0</v>
      </c>
      <c r="AF49" s="15">
        <v>6</v>
      </c>
      <c r="AG49" s="15">
        <v>2</v>
      </c>
    </row>
    <row r="50" spans="1:34" ht="31.5" x14ac:dyDescent="0.25">
      <c r="B50" s="159">
        <v>36</v>
      </c>
      <c r="C50" s="27" t="s">
        <v>229</v>
      </c>
      <c r="D50" s="17" t="s">
        <v>281</v>
      </c>
      <c r="E50" s="13">
        <v>41.55</v>
      </c>
      <c r="F50" s="15">
        <v>53</v>
      </c>
      <c r="G50" s="15">
        <v>56</v>
      </c>
      <c r="H50" s="13">
        <f t="shared" si="0"/>
        <v>1.3477737665463299</v>
      </c>
      <c r="I50" s="159">
        <f t="shared" si="3"/>
        <v>2</v>
      </c>
      <c r="J50" s="146">
        <f t="shared" si="4"/>
        <v>3.7735849056603774</v>
      </c>
      <c r="K50" s="15">
        <v>0</v>
      </c>
      <c r="L50" s="15">
        <v>0</v>
      </c>
      <c r="M50" s="15">
        <v>0</v>
      </c>
      <c r="N50" s="15">
        <v>0</v>
      </c>
      <c r="O50" s="15">
        <v>1</v>
      </c>
      <c r="P50" s="15">
        <v>1</v>
      </c>
      <c r="Q50" s="159">
        <f t="shared" si="5"/>
        <v>1</v>
      </c>
      <c r="R50" s="15">
        <v>0</v>
      </c>
      <c r="S50" s="15">
        <v>0</v>
      </c>
      <c r="T50" s="15">
        <v>0</v>
      </c>
      <c r="U50" s="15">
        <v>1</v>
      </c>
      <c r="V50" s="15">
        <v>0</v>
      </c>
      <c r="W50" s="28">
        <f t="shared" si="6"/>
        <v>50</v>
      </c>
      <c r="X50" s="117">
        <f t="shared" si="7"/>
        <v>4.4800000000000004</v>
      </c>
      <c r="Y50" s="27">
        <v>8</v>
      </c>
      <c r="Z50" s="15">
        <v>2</v>
      </c>
      <c r="AA50" s="146">
        <f>Z50/G50*100</f>
        <v>3.5714285714285712</v>
      </c>
      <c r="AB50" s="15">
        <v>0</v>
      </c>
      <c r="AC50" s="15">
        <v>0</v>
      </c>
      <c r="AD50" s="15">
        <v>0</v>
      </c>
      <c r="AE50" s="15">
        <v>0</v>
      </c>
      <c r="AF50" s="15">
        <v>1</v>
      </c>
      <c r="AG50" s="15">
        <v>1</v>
      </c>
    </row>
    <row r="51" spans="1:34" ht="31.5" x14ac:dyDescent="0.25">
      <c r="B51" s="159">
        <v>37</v>
      </c>
      <c r="C51" s="159" t="s">
        <v>70</v>
      </c>
      <c r="D51" s="17" t="s">
        <v>71</v>
      </c>
      <c r="E51" s="13">
        <v>17</v>
      </c>
      <c r="F51" s="15">
        <v>20</v>
      </c>
      <c r="G51" s="15">
        <v>21</v>
      </c>
      <c r="H51" s="13">
        <f t="shared" si="0"/>
        <v>1.2352941176470589</v>
      </c>
      <c r="I51" s="159">
        <f t="shared" si="3"/>
        <v>0</v>
      </c>
      <c r="J51" s="146">
        <f t="shared" si="4"/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9">
        <f t="shared" si="5"/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28">
        <v>0</v>
      </c>
      <c r="X51" s="117">
        <f t="shared" si="7"/>
        <v>1.68</v>
      </c>
      <c r="Y51" s="159">
        <v>8</v>
      </c>
      <c r="Z51" s="15">
        <v>1</v>
      </c>
      <c r="AA51" s="146">
        <f>Z51/G51*100</f>
        <v>4.7619047619047619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1</v>
      </c>
    </row>
    <row r="52" spans="1:34" x14ac:dyDescent="0.25">
      <c r="B52" s="2"/>
      <c r="C52" s="5" t="s">
        <v>1</v>
      </c>
      <c r="D52" s="16"/>
      <c r="E52" s="12"/>
      <c r="F52" s="3">
        <f>SUM(F15:F50)</f>
        <v>4483</v>
      </c>
      <c r="G52" s="3">
        <f>SUM(G15:G50)</f>
        <v>4767</v>
      </c>
      <c r="H52" s="11"/>
      <c r="I52" s="3">
        <f>SUM(I15:I50)</f>
        <v>314</v>
      </c>
      <c r="J52" s="3"/>
      <c r="K52" s="3"/>
      <c r="L52" s="3">
        <f>SUM(L15:L50)</f>
        <v>24</v>
      </c>
      <c r="M52" s="3">
        <f>SUM(M15:M50)</f>
        <v>1</v>
      </c>
      <c r="N52" s="3"/>
      <c r="O52" s="3">
        <f t="shared" ref="O52:V52" si="8">SUM(O15:O50)</f>
        <v>212</v>
      </c>
      <c r="P52" s="3">
        <f t="shared" si="8"/>
        <v>77</v>
      </c>
      <c r="Q52" s="3">
        <f t="shared" si="8"/>
        <v>266</v>
      </c>
      <c r="R52" s="3">
        <f t="shared" si="8"/>
        <v>21</v>
      </c>
      <c r="S52" s="3">
        <f t="shared" si="8"/>
        <v>0</v>
      </c>
      <c r="T52" s="3">
        <f t="shared" si="8"/>
        <v>0</v>
      </c>
      <c r="U52" s="3">
        <f t="shared" si="8"/>
        <v>187</v>
      </c>
      <c r="V52" s="3">
        <f t="shared" si="8"/>
        <v>58</v>
      </c>
      <c r="W52" s="3"/>
      <c r="X52" s="68">
        <f>SUM(X15:X50)</f>
        <v>644.38</v>
      </c>
      <c r="Y52" s="68"/>
      <c r="Z52" s="3">
        <f>SUM(Z15:Z51)</f>
        <v>348</v>
      </c>
      <c r="AA52" s="150"/>
      <c r="AB52" s="3">
        <f t="shared" ref="AB52:AF52" si="9">SUM(AB15:AB50)</f>
        <v>0</v>
      </c>
      <c r="AC52" s="3">
        <f t="shared" si="9"/>
        <v>24</v>
      </c>
      <c r="AD52" s="3">
        <f t="shared" si="9"/>
        <v>1</v>
      </c>
      <c r="AE52" s="3">
        <f t="shared" si="9"/>
        <v>0</v>
      </c>
      <c r="AF52" s="3">
        <f t="shared" si="9"/>
        <v>237</v>
      </c>
      <c r="AG52" s="3">
        <f>SUM(AG15:AG51)</f>
        <v>86</v>
      </c>
      <c r="AH52" s="144"/>
    </row>
    <row r="53" spans="1:34" s="6" customFormat="1" ht="15.75" customHeight="1" x14ac:dyDescent="0.25">
      <c r="A53" s="29"/>
      <c r="B53" s="230" t="s">
        <v>231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30"/>
    </row>
    <row r="54" spans="1:34" s="6" customFormat="1" x14ac:dyDescent="0.25">
      <c r="A54" s="29"/>
      <c r="B54" s="31"/>
      <c r="C54" s="24"/>
      <c r="D54" s="22"/>
      <c r="E54" s="21"/>
      <c r="F54" s="2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75"/>
      <c r="Y54" s="30"/>
      <c r="Z54" s="30"/>
      <c r="AA54" s="151"/>
      <c r="AB54" s="30"/>
      <c r="AC54" s="30"/>
      <c r="AD54" s="30"/>
      <c r="AE54" s="30"/>
      <c r="AF54" s="30"/>
    </row>
    <row r="55" spans="1:34" s="6" customFormat="1" ht="63" x14ac:dyDescent="0.25">
      <c r="A55" s="29"/>
      <c r="B55" s="31"/>
      <c r="C55" s="104"/>
      <c r="D55" s="22" t="s">
        <v>264</v>
      </c>
      <c r="E55" s="21"/>
      <c r="F55" s="21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75"/>
      <c r="Y55" s="30"/>
      <c r="Z55" s="30"/>
      <c r="AA55" s="151"/>
      <c r="AB55" s="30"/>
      <c r="AC55" s="30"/>
      <c r="AD55" s="30"/>
      <c r="AE55" s="30"/>
      <c r="AF55" s="30"/>
    </row>
    <row r="56" spans="1:34" s="6" customFormat="1" ht="63" x14ac:dyDescent="0.25">
      <c r="A56" s="29"/>
      <c r="B56" s="31"/>
      <c r="C56" s="103"/>
      <c r="D56" s="22" t="s">
        <v>264</v>
      </c>
      <c r="E56" s="21"/>
      <c r="F56" s="21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75"/>
      <c r="Y56" s="30"/>
      <c r="Z56" s="30"/>
      <c r="AA56" s="151"/>
      <c r="AB56" s="30"/>
      <c r="AC56" s="30"/>
      <c r="AD56" s="30"/>
      <c r="AE56" s="30"/>
      <c r="AF56" s="30"/>
    </row>
    <row r="57" spans="1:34" s="6" customFormat="1" ht="63" x14ac:dyDescent="0.25">
      <c r="A57" s="29"/>
      <c r="B57" s="31"/>
      <c r="C57" s="109"/>
      <c r="D57" s="22" t="s">
        <v>266</v>
      </c>
      <c r="E57" s="21"/>
      <c r="F57" s="21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75"/>
      <c r="Y57" s="30"/>
      <c r="Z57" s="30"/>
      <c r="AA57" s="151"/>
      <c r="AB57" s="30"/>
      <c r="AC57" s="30"/>
      <c r="AD57" s="30"/>
      <c r="AE57" s="30"/>
      <c r="AF57" s="30"/>
    </row>
    <row r="58" spans="1:34" s="6" customFormat="1" ht="63" x14ac:dyDescent="0.25">
      <c r="A58" s="29"/>
      <c r="B58" s="31"/>
      <c r="C58" s="110"/>
      <c r="D58" s="22" t="s">
        <v>264</v>
      </c>
      <c r="E58" s="21"/>
      <c r="F58" s="21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75"/>
      <c r="Y58" s="30"/>
      <c r="Z58" s="30"/>
      <c r="AA58" s="151"/>
      <c r="AB58" s="30"/>
      <c r="AC58" s="30"/>
      <c r="AD58" s="30"/>
      <c r="AE58" s="30"/>
      <c r="AF58" s="30"/>
    </row>
    <row r="59" spans="1:34" s="6" customFormat="1" ht="63" x14ac:dyDescent="0.25">
      <c r="A59" s="29"/>
      <c r="B59" s="31"/>
      <c r="C59" s="24"/>
      <c r="D59" s="22"/>
      <c r="E59" s="21"/>
      <c r="F59" s="21"/>
      <c r="G59" s="34"/>
      <c r="H59" s="143" t="s">
        <v>294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75"/>
      <c r="Y59" s="30"/>
      <c r="Z59" s="30"/>
      <c r="AA59" s="151"/>
      <c r="AB59" s="30"/>
      <c r="AC59" s="30"/>
      <c r="AD59" s="30"/>
      <c r="AE59" s="30"/>
      <c r="AF59" s="30" t="s">
        <v>304</v>
      </c>
    </row>
    <row r="60" spans="1:34" s="6" customFormat="1" x14ac:dyDescent="0.25">
      <c r="A60" s="29"/>
      <c r="B60" s="31"/>
      <c r="C60" s="24"/>
      <c r="D60" s="22"/>
      <c r="E60" s="21"/>
      <c r="F60" s="21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75"/>
      <c r="Y60" s="30"/>
      <c r="Z60" s="30"/>
      <c r="AA60" s="151"/>
      <c r="AB60" s="30"/>
      <c r="AC60" s="30"/>
      <c r="AD60" s="30"/>
      <c r="AE60" s="30"/>
      <c r="AF60" s="30"/>
    </row>
    <row r="61" spans="1:34" s="6" customFormat="1" x14ac:dyDescent="0.25">
      <c r="A61" s="29"/>
      <c r="B61" s="31"/>
      <c r="C61" s="24"/>
      <c r="D61" s="22"/>
      <c r="E61" s="21"/>
      <c r="F61" s="21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75"/>
      <c r="Y61" s="30"/>
      <c r="Z61" s="30"/>
      <c r="AA61" s="151"/>
      <c r="AB61" s="30"/>
      <c r="AC61" s="30"/>
      <c r="AD61" s="30"/>
      <c r="AE61" s="30"/>
      <c r="AF61" s="30"/>
    </row>
    <row r="62" spans="1:34" s="6" customFormat="1" ht="15.75" customHeight="1" x14ac:dyDescent="0.3">
      <c r="A62" s="26"/>
      <c r="B62" s="232"/>
      <c r="C62" s="232"/>
      <c r="D62" s="232"/>
      <c r="E62" s="7"/>
      <c r="F62" s="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76"/>
      <c r="Y62" s="231"/>
      <c r="Z62" s="231"/>
      <c r="AA62" s="231"/>
      <c r="AB62" s="231"/>
      <c r="AC62" s="231"/>
      <c r="AD62" s="39"/>
      <c r="AE62" s="32"/>
      <c r="AF62" s="32"/>
    </row>
    <row r="63" spans="1:34" s="6" customFormat="1" ht="15.75" customHeight="1" x14ac:dyDescent="0.3">
      <c r="A63" s="26"/>
      <c r="B63" s="232"/>
      <c r="C63" s="232"/>
      <c r="D63" s="232"/>
      <c r="E63" s="7"/>
      <c r="F63" s="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76"/>
      <c r="Y63" s="231"/>
      <c r="Z63" s="231"/>
      <c r="AA63" s="231"/>
      <c r="AB63" s="231"/>
      <c r="AC63" s="231"/>
      <c r="AD63" s="39"/>
      <c r="AE63" s="32"/>
      <c r="AF63" s="32"/>
    </row>
    <row r="64" spans="1:34" s="6" customFormat="1" ht="43.5" customHeight="1" x14ac:dyDescent="0.3">
      <c r="A64" s="26"/>
      <c r="B64" s="232"/>
      <c r="C64" s="232"/>
      <c r="D64" s="232"/>
      <c r="E64" s="9"/>
      <c r="F64" s="9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77"/>
      <c r="Y64" s="231"/>
      <c r="Z64" s="231"/>
      <c r="AA64" s="231"/>
      <c r="AB64" s="231"/>
      <c r="AC64" s="231"/>
      <c r="AD64" s="39"/>
    </row>
    <row r="65" spans="2:24" x14ac:dyDescent="0.25">
      <c r="B65" s="232"/>
      <c r="C65" s="232"/>
      <c r="D65" s="232"/>
      <c r="X65" s="73"/>
    </row>
    <row r="66" spans="2:24" x14ac:dyDescent="0.25">
      <c r="X66" s="73"/>
    </row>
    <row r="67" spans="2:24" x14ac:dyDescent="0.25">
      <c r="X67" s="73"/>
    </row>
    <row r="68" spans="2:24" x14ac:dyDescent="0.25">
      <c r="X68" s="73"/>
    </row>
    <row r="69" spans="2:24" x14ac:dyDescent="0.25">
      <c r="X69" s="73"/>
    </row>
    <row r="70" spans="2:24" x14ac:dyDescent="0.25">
      <c r="X70" s="73"/>
    </row>
    <row r="71" spans="2:24" x14ac:dyDescent="0.25">
      <c r="X71" s="73"/>
    </row>
    <row r="72" spans="2:24" x14ac:dyDescent="0.25">
      <c r="X72" s="73"/>
    </row>
    <row r="80" spans="2:24" x14ac:dyDescent="0.25">
      <c r="C80" s="23"/>
    </row>
    <row r="81" spans="3:3" x14ac:dyDescent="0.25">
      <c r="C81" s="23"/>
    </row>
    <row r="82" spans="3:3" x14ac:dyDescent="0.25">
      <c r="C82" s="23"/>
    </row>
  </sheetData>
  <customSheetViews>
    <customSheetView guid="{AFF92845-F831-48B8-860E-7046A0C84820}" scale="70" showPageBreaks="1" fitToPage="1" printArea="1" topLeftCell="B1">
      <pane xSplit="11" ySplit="14" topLeftCell="U40" activePane="bottomRight" state="frozen"/>
      <selection pane="bottomRight" activeCell="E50" sqref="E50"/>
      <pageMargins left="0.23622047244094491" right="0.23622047244094491" top="0.74803149606299213" bottom="0.74803149606299213" header="0.31496062992125984" footer="0.31496062992125984"/>
      <printOptions horizontalCentered="1"/>
      <pageSetup paperSize="9" scale="36" fitToHeight="0" orientation="landscape" r:id="rId1"/>
    </customSheetView>
    <customSheetView guid="{BCE4E900-95F8-4F04-95DE-AB49B5289F76}" scale="70" showPageBreaks="1" fitToPage="1" printArea="1" topLeftCell="B1">
      <pane xSplit="12" ySplit="14" topLeftCell="U56" activePane="bottomRight" state="frozen"/>
      <selection pane="bottomRight" activeCell="B1" sqref="B1:AG56"/>
      <pageMargins left="0.23622047244094491" right="0.23622047244094491" top="0.74803149606299213" bottom="0.74803149606299213" header="0.31496062992125984" footer="0.31496062992125984"/>
      <printOptions horizontalCentered="1"/>
      <pageSetup paperSize="9" scale="35" fitToHeight="0" orientation="landscape" r:id="rId2"/>
    </customSheetView>
  </customSheetViews>
  <mergeCells count="42">
    <mergeCell ref="B62:D65"/>
    <mergeCell ref="B2:AF2"/>
    <mergeCell ref="B3:AF3"/>
    <mergeCell ref="B4:AF4"/>
    <mergeCell ref="B5:AF5"/>
    <mergeCell ref="B7:AF7"/>
    <mergeCell ref="B6:AF6"/>
    <mergeCell ref="X9:AG9"/>
    <mergeCell ref="G11:G13"/>
    <mergeCell ref="I11:I13"/>
    <mergeCell ref="AC12:AF12"/>
    <mergeCell ref="AG12:AG13"/>
    <mergeCell ref="X11:X13"/>
    <mergeCell ref="Y11:Y13"/>
    <mergeCell ref="AA11:AA13"/>
    <mergeCell ref="AB11:AB13"/>
    <mergeCell ref="B9:B13"/>
    <mergeCell ref="H9:H13"/>
    <mergeCell ref="E9:E13"/>
    <mergeCell ref="F9:G10"/>
    <mergeCell ref="R12:U12"/>
    <mergeCell ref="L12:O12"/>
    <mergeCell ref="P12:P13"/>
    <mergeCell ref="I10:P10"/>
    <mergeCell ref="Q10:W10"/>
    <mergeCell ref="W11:W13"/>
    <mergeCell ref="X10:Y10"/>
    <mergeCell ref="Z10:AG10"/>
    <mergeCell ref="Y62:AC64"/>
    <mergeCell ref="K11:K13"/>
    <mergeCell ref="L11:P11"/>
    <mergeCell ref="Z11:Z13"/>
    <mergeCell ref="B53:AE53"/>
    <mergeCell ref="Q11:Q13"/>
    <mergeCell ref="R11:V11"/>
    <mergeCell ref="C9:C13"/>
    <mergeCell ref="D9:D13"/>
    <mergeCell ref="J11:J13"/>
    <mergeCell ref="V12:V13"/>
    <mergeCell ref="I9:W9"/>
    <mergeCell ref="F11:F13"/>
    <mergeCell ref="AC11:AG11"/>
  </mergeCells>
  <phoneticPr fontId="11" type="noConversion"/>
  <conditionalFormatting sqref="C52:D52 C66:D65539 B2:C8 B54:C61 B53 C9:D14 C28:D29 C21:D22 C25:D26">
    <cfRule type="containsText" dxfId="522" priority="81" operator="containsText" text="оду">
      <formula>NOT(ISERROR(SEARCH("оду",B2)))</formula>
    </cfRule>
  </conditionalFormatting>
  <conditionalFormatting sqref="C30:D30">
    <cfRule type="containsText" dxfId="521" priority="45" operator="containsText" text="оду">
      <formula>NOT(ISERROR(SEARCH("оду",C30)))</formula>
    </cfRule>
  </conditionalFormatting>
  <conditionalFormatting sqref="C32:D32">
    <cfRule type="containsText" dxfId="520" priority="44" operator="containsText" text="оду">
      <formula>NOT(ISERROR(SEARCH("оду",C32)))</formula>
    </cfRule>
  </conditionalFormatting>
  <conditionalFormatting sqref="C31">
    <cfRule type="containsText" dxfId="519" priority="43" operator="containsText" text="оду">
      <formula>NOT(ISERROR(SEARCH("оду",C31)))</formula>
    </cfRule>
  </conditionalFormatting>
  <conditionalFormatting sqref="C24:D24">
    <cfRule type="containsText" dxfId="518" priority="41" operator="containsText" text="оду">
      <formula>NOT(ISERROR(SEARCH("оду",C24)))</formula>
    </cfRule>
  </conditionalFormatting>
  <conditionalFormatting sqref="C36:D36">
    <cfRule type="containsText" dxfId="517" priority="39" operator="containsText" text="оду">
      <formula>NOT(ISERROR(SEARCH("оду",C36)))</formula>
    </cfRule>
  </conditionalFormatting>
  <conditionalFormatting sqref="C23:D23">
    <cfRule type="containsText" dxfId="516" priority="36" operator="containsText" text="оду">
      <formula>NOT(ISERROR(SEARCH("оду",C23)))</formula>
    </cfRule>
  </conditionalFormatting>
  <conditionalFormatting sqref="C20:D20">
    <cfRule type="containsText" dxfId="515" priority="34" operator="containsText" text="оду">
      <formula>NOT(ISERROR(SEARCH("оду",C20)))</formula>
    </cfRule>
  </conditionalFormatting>
  <conditionalFormatting sqref="C37">
    <cfRule type="containsText" dxfId="514" priority="33" operator="containsText" text="оду">
      <formula>NOT(ISERROR(SEARCH("оду",C37)))</formula>
    </cfRule>
  </conditionalFormatting>
  <conditionalFormatting sqref="D37">
    <cfRule type="containsText" dxfId="513" priority="32" operator="containsText" text="оду">
      <formula>NOT(ISERROR(SEARCH("оду",D37)))</formula>
    </cfRule>
  </conditionalFormatting>
  <conditionalFormatting sqref="C15 C19">
    <cfRule type="containsText" dxfId="512" priority="31" operator="containsText" text="оду">
      <formula>NOT(ISERROR(SEARCH("оду",C15)))</formula>
    </cfRule>
  </conditionalFormatting>
  <conditionalFormatting sqref="D15">
    <cfRule type="containsText" dxfId="511" priority="30" operator="containsText" text="оду">
      <formula>NOT(ISERROR(SEARCH("оду",D15)))</formula>
    </cfRule>
  </conditionalFormatting>
  <conditionalFormatting sqref="D19">
    <cfRule type="containsText" dxfId="510" priority="29" operator="containsText" text="оду">
      <formula>NOT(ISERROR(SEARCH("оду",D19)))</formula>
    </cfRule>
  </conditionalFormatting>
  <conditionalFormatting sqref="C33">
    <cfRule type="containsText" dxfId="509" priority="28" operator="containsText" text="оду">
      <formula>NOT(ISERROR(SEARCH("оду",C33)))</formula>
    </cfRule>
  </conditionalFormatting>
  <conditionalFormatting sqref="D33">
    <cfRule type="containsText" dxfId="508" priority="27" operator="containsText" text="оду">
      <formula>NOT(ISERROR(SEARCH("оду",D33)))</formula>
    </cfRule>
  </conditionalFormatting>
  <conditionalFormatting sqref="C16:D16">
    <cfRule type="containsText" dxfId="507" priority="26" operator="containsText" text="оду">
      <formula>NOT(ISERROR(SEARCH("оду",C16)))</formula>
    </cfRule>
  </conditionalFormatting>
  <conditionalFormatting sqref="C41:D41">
    <cfRule type="containsText" dxfId="506" priority="25" operator="containsText" text="оду">
      <formula>NOT(ISERROR(SEARCH("оду",C41)))</formula>
    </cfRule>
  </conditionalFormatting>
  <conditionalFormatting sqref="C18:D18">
    <cfRule type="containsText" dxfId="505" priority="24" operator="containsText" text="оду">
      <formula>NOT(ISERROR(SEARCH("оду",C18)))</formula>
    </cfRule>
  </conditionalFormatting>
  <conditionalFormatting sqref="C42:D42">
    <cfRule type="containsText" dxfId="504" priority="21" operator="containsText" text="оду">
      <formula>NOT(ISERROR(SEARCH("оду",C42)))</formula>
    </cfRule>
  </conditionalFormatting>
  <conditionalFormatting sqref="C34:D34">
    <cfRule type="containsText" dxfId="503" priority="20" operator="containsText" text="оду">
      <formula>NOT(ISERROR(SEARCH("оду",C34)))</formula>
    </cfRule>
  </conditionalFormatting>
  <conditionalFormatting sqref="C35:D35">
    <cfRule type="containsText" dxfId="502" priority="19" operator="containsText" text="оду">
      <formula>NOT(ISERROR(SEARCH("оду",C35)))</formula>
    </cfRule>
  </conditionalFormatting>
  <conditionalFormatting sqref="D47">
    <cfRule type="containsText" dxfId="501" priority="18" operator="containsText" text="оду">
      <formula>NOT(ISERROR(SEARCH("оду",D47)))</formula>
    </cfRule>
  </conditionalFormatting>
  <conditionalFormatting sqref="D49">
    <cfRule type="containsText" dxfId="500" priority="17" operator="containsText" text="оду">
      <formula>NOT(ISERROR(SEARCH("оду",D49)))</formula>
    </cfRule>
  </conditionalFormatting>
  <conditionalFormatting sqref="C17:D17">
    <cfRule type="containsText" dxfId="499" priority="16" operator="containsText" text="оду">
      <formula>NOT(ISERROR(SEARCH("оду",C17)))</formula>
    </cfRule>
  </conditionalFormatting>
  <conditionalFormatting sqref="C38">
    <cfRule type="containsText" dxfId="498" priority="15" operator="containsText" text="оду">
      <formula>NOT(ISERROR(SEARCH("оду",C38)))</formula>
    </cfRule>
  </conditionalFormatting>
  <conditionalFormatting sqref="D38">
    <cfRule type="containsText" dxfId="497" priority="14" operator="containsText" text="оду">
      <formula>NOT(ISERROR(SEARCH("оду",D38)))</formula>
    </cfRule>
  </conditionalFormatting>
  <conditionalFormatting sqref="C27:D27">
    <cfRule type="containsText" dxfId="496" priority="13" operator="containsText" text="оду">
      <formula>NOT(ISERROR(SEARCH("оду",C27)))</formula>
    </cfRule>
  </conditionalFormatting>
  <conditionalFormatting sqref="D50">
    <cfRule type="containsText" dxfId="495" priority="12" operator="containsText" text="оду">
      <formula>NOT(ISERROR(SEARCH("оду",D50)))</formula>
    </cfRule>
  </conditionalFormatting>
  <conditionalFormatting sqref="B62:B63">
    <cfRule type="containsText" dxfId="494" priority="11" operator="containsText" text="оду">
      <formula>NOT(ISERROR(SEARCH("оду",B62)))</formula>
    </cfRule>
  </conditionalFormatting>
  <conditionalFormatting sqref="C40:D40">
    <cfRule type="containsText" dxfId="493" priority="10" operator="containsText" text="оду">
      <formula>NOT(ISERROR(SEARCH("оду",C40)))</formula>
    </cfRule>
  </conditionalFormatting>
  <conditionalFormatting sqref="D48">
    <cfRule type="containsText" dxfId="492" priority="9" operator="containsText" text="оду">
      <formula>NOT(ISERROR(SEARCH("оду",D48)))</formula>
    </cfRule>
  </conditionalFormatting>
  <conditionalFormatting sqref="D43">
    <cfRule type="containsText" dxfId="491" priority="8" operator="containsText" text="оду">
      <formula>NOT(ISERROR(SEARCH("оду",D43)))</formula>
    </cfRule>
  </conditionalFormatting>
  <conditionalFormatting sqref="C39">
    <cfRule type="containsText" dxfId="490" priority="7" operator="containsText" text="оду">
      <formula>NOT(ISERROR(SEARCH("оду",C39)))</formula>
    </cfRule>
  </conditionalFormatting>
  <conditionalFormatting sqref="D39">
    <cfRule type="containsText" dxfId="489" priority="6" operator="containsText" text="оду">
      <formula>NOT(ISERROR(SEARCH("оду",D39)))</formula>
    </cfRule>
  </conditionalFormatting>
  <conditionalFormatting sqref="D44">
    <cfRule type="containsText" dxfId="488" priority="5" operator="containsText" text="оду">
      <formula>NOT(ISERROR(SEARCH("оду",D44)))</formula>
    </cfRule>
  </conditionalFormatting>
  <conditionalFormatting sqref="D45">
    <cfRule type="containsText" dxfId="487" priority="4" operator="containsText" text="оду">
      <formula>NOT(ISERROR(SEARCH("оду",D45)))</formula>
    </cfRule>
  </conditionalFormatting>
  <conditionalFormatting sqref="D51">
    <cfRule type="containsText" dxfId="486" priority="3" operator="containsText" text="оду">
      <formula>NOT(ISERROR(SEARCH("оду",D51)))</formula>
    </cfRule>
  </conditionalFormatting>
  <conditionalFormatting sqref="C46:D46">
    <cfRule type="containsText" dxfId="485" priority="2" operator="containsText" text="оду">
      <formula>NOT(ISERROR(SEARCH("оду",C46)))</formula>
    </cfRule>
  </conditionalFormatting>
  <conditionalFormatting sqref="D31">
    <cfRule type="containsText" dxfId="484" priority="1" operator="containsText" text="оду">
      <formula>NOT(ISERROR(SEARCH("оду",D31)))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topLeftCell="A37" zoomScale="75" zoomScaleNormal="70" workbookViewId="0">
      <selection activeCell="V51" sqref="V51"/>
    </sheetView>
  </sheetViews>
  <sheetFormatPr defaultRowHeight="15.75" x14ac:dyDescent="0.25"/>
  <cols>
    <col min="1" max="1" width="5.140625" style="1" customWidth="1"/>
    <col min="2" max="2" width="4.7109375" style="25" customWidth="1"/>
    <col min="3" max="3" width="30.42578125" style="1" customWidth="1"/>
    <col min="4" max="4" width="18.42578125" style="1" customWidth="1"/>
    <col min="5" max="5" width="19.85546875" style="6" customWidth="1"/>
    <col min="6" max="7" width="9.7109375" style="6" customWidth="1"/>
    <col min="8" max="8" width="13.85546875" style="6" customWidth="1"/>
    <col min="9" max="16" width="7.42578125" style="6" customWidth="1"/>
    <col min="17" max="17" width="7.42578125" style="74" customWidth="1"/>
    <col min="18" max="21" width="7.42578125" style="6" customWidth="1"/>
    <col min="22" max="22" width="7.42578125" style="74" customWidth="1"/>
    <col min="23" max="23" width="10.85546875" style="6" customWidth="1"/>
    <col min="24" max="24" width="7.42578125" style="6" customWidth="1"/>
    <col min="25" max="25" width="8.7109375" style="1" customWidth="1"/>
    <col min="26" max="26" width="9.28515625" style="1" bestFit="1" customWidth="1"/>
    <col min="27" max="27" width="9.28515625" style="152" customWidth="1"/>
    <col min="28" max="28" width="9.28515625" style="1" customWidth="1"/>
    <col min="29" max="29" width="9.5703125" style="1" customWidth="1"/>
    <col min="30" max="31" width="9.42578125" style="1" customWidth="1"/>
    <col min="32" max="32" width="10.140625" style="1" customWidth="1"/>
    <col min="33" max="33" width="8.28515625" style="1" customWidth="1"/>
    <col min="34" max="34" width="9.140625" style="152"/>
    <col min="35" max="16384" width="9.140625" style="1"/>
  </cols>
  <sheetData>
    <row r="1" spans="1:34" s="6" customFormat="1" x14ac:dyDescent="0.25">
      <c r="A1" s="26"/>
      <c r="G1" s="33"/>
      <c r="H1" s="33"/>
      <c r="I1" s="33"/>
      <c r="J1" s="33"/>
      <c r="K1" s="33"/>
      <c r="L1" s="33"/>
      <c r="M1" s="33"/>
      <c r="N1" s="33"/>
      <c r="O1" s="33"/>
      <c r="P1" s="33"/>
      <c r="Q1" s="88"/>
      <c r="R1" s="33"/>
      <c r="S1" s="33"/>
      <c r="T1" s="33"/>
      <c r="U1" s="33"/>
      <c r="V1" s="88"/>
      <c r="W1" s="33"/>
      <c r="AA1" s="147"/>
      <c r="AH1" s="147"/>
    </row>
    <row r="2" spans="1:34" s="6" customFormat="1" ht="18.75" x14ac:dyDescent="0.3">
      <c r="A2" s="2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6"/>
      <c r="R2" s="38" t="s">
        <v>5</v>
      </c>
      <c r="S2" s="38"/>
      <c r="T2" s="38"/>
      <c r="U2" s="38"/>
      <c r="V2" s="38"/>
      <c r="W2" s="38"/>
      <c r="X2" s="38"/>
      <c r="Y2" s="38"/>
      <c r="Z2" s="38"/>
      <c r="AA2" s="148"/>
      <c r="AB2" s="38"/>
      <c r="AC2" s="38"/>
      <c r="AD2" s="38"/>
      <c r="AE2" s="38"/>
      <c r="AF2" s="38"/>
      <c r="AH2" s="147"/>
    </row>
    <row r="3" spans="1:34" s="6" customFormat="1" ht="18.75" x14ac:dyDescent="0.3">
      <c r="A3" s="2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38" t="s">
        <v>293</v>
      </c>
      <c r="R3" s="132"/>
      <c r="S3" s="132"/>
      <c r="T3" s="132"/>
      <c r="U3" s="132"/>
      <c r="V3" s="132"/>
      <c r="W3" s="132"/>
      <c r="X3" s="132"/>
      <c r="Y3" s="132"/>
      <c r="Z3" s="132"/>
      <c r="AA3" s="155"/>
      <c r="AB3" s="132"/>
      <c r="AC3" s="132"/>
      <c r="AD3" s="132"/>
      <c r="AE3" s="132"/>
      <c r="AF3" s="132"/>
      <c r="AH3" s="147"/>
    </row>
    <row r="4" spans="1:34" s="6" customFormat="1" x14ac:dyDescent="0.25">
      <c r="A4" s="26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26"/>
      <c r="R4" s="133" t="s">
        <v>4</v>
      </c>
      <c r="S4" s="133"/>
      <c r="T4" s="133"/>
      <c r="U4" s="133"/>
      <c r="V4" s="133"/>
      <c r="W4" s="133"/>
      <c r="X4" s="133"/>
      <c r="Y4" s="133"/>
      <c r="Z4" s="133"/>
      <c r="AA4" s="156"/>
      <c r="AB4" s="133"/>
      <c r="AC4" s="133"/>
      <c r="AD4" s="133"/>
      <c r="AE4" s="133"/>
      <c r="AF4" s="133"/>
      <c r="AH4" s="147"/>
    </row>
    <row r="5" spans="1:34" s="6" customFormat="1" ht="18.75" x14ac:dyDescent="0.3">
      <c r="A5" s="26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26"/>
      <c r="R5" s="132" t="s">
        <v>7</v>
      </c>
      <c r="S5" s="132"/>
      <c r="T5" s="132"/>
      <c r="U5" s="132"/>
      <c r="V5" s="132"/>
      <c r="W5" s="132"/>
      <c r="X5" s="132"/>
      <c r="Y5" s="132"/>
      <c r="Z5" s="132"/>
      <c r="AA5" s="155"/>
      <c r="AB5" s="132"/>
      <c r="AC5" s="132"/>
      <c r="AD5" s="132"/>
      <c r="AE5" s="132"/>
      <c r="AF5" s="132"/>
      <c r="AH5" s="147"/>
    </row>
    <row r="6" spans="1:34" s="6" customFormat="1" x14ac:dyDescent="0.25">
      <c r="A6" s="26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6"/>
      <c r="R6" s="133" t="s">
        <v>6</v>
      </c>
      <c r="S6" s="133"/>
      <c r="T6" s="133"/>
      <c r="U6" s="133"/>
      <c r="V6" s="133"/>
      <c r="W6" s="133"/>
      <c r="X6" s="133"/>
      <c r="Y6" s="133"/>
      <c r="Z6" s="133"/>
      <c r="AA6" s="156"/>
      <c r="AB6" s="133"/>
      <c r="AC6" s="133"/>
      <c r="AD6" s="133"/>
      <c r="AE6" s="133"/>
      <c r="AF6" s="133"/>
      <c r="AH6" s="147"/>
    </row>
    <row r="7" spans="1:34" s="6" customFormat="1" ht="18.75" x14ac:dyDescent="0.3">
      <c r="A7" s="2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6"/>
      <c r="R7" s="38" t="s">
        <v>302</v>
      </c>
      <c r="S7" s="38"/>
      <c r="T7" s="38"/>
      <c r="U7" s="38"/>
      <c r="V7" s="38"/>
      <c r="W7" s="38"/>
      <c r="X7" s="38"/>
      <c r="Y7" s="38"/>
      <c r="Z7" s="38"/>
      <c r="AA7" s="148"/>
      <c r="AB7" s="38"/>
      <c r="AC7" s="38"/>
      <c r="AD7" s="38"/>
      <c r="AE7" s="38"/>
      <c r="AF7" s="38"/>
      <c r="AH7" s="147"/>
    </row>
    <row r="8" spans="1:34" s="6" customFormat="1" ht="18.75" x14ac:dyDescent="0.3">
      <c r="A8" s="2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72"/>
      <c r="R8" s="38"/>
      <c r="S8" s="38"/>
      <c r="T8" s="38"/>
      <c r="U8" s="38"/>
      <c r="V8" s="72"/>
      <c r="W8" s="38"/>
      <c r="X8" s="38"/>
      <c r="Y8" s="38"/>
      <c r="Z8" s="38"/>
      <c r="AA8" s="148"/>
      <c r="AB8" s="38"/>
      <c r="AC8" s="38"/>
      <c r="AD8" s="38"/>
      <c r="AE8" s="38"/>
      <c r="AF8" s="38"/>
      <c r="AH8" s="147"/>
    </row>
    <row r="9" spans="1:34" ht="16.5" thickBot="1" x14ac:dyDescent="0.3"/>
    <row r="10" spans="1:34" ht="57" customHeight="1" thickBot="1" x14ac:dyDescent="0.3">
      <c r="B10" s="213" t="s">
        <v>11</v>
      </c>
      <c r="C10" s="236" t="s">
        <v>31</v>
      </c>
      <c r="D10" s="213" t="s">
        <v>30</v>
      </c>
      <c r="E10" s="213" t="s">
        <v>285</v>
      </c>
      <c r="F10" s="219" t="s">
        <v>12</v>
      </c>
      <c r="G10" s="220"/>
      <c r="H10" s="213" t="s">
        <v>286</v>
      </c>
      <c r="I10" s="210" t="s">
        <v>13</v>
      </c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  <c r="X10" s="210" t="s">
        <v>14</v>
      </c>
      <c r="Y10" s="211"/>
      <c r="Z10" s="211"/>
      <c r="AA10" s="211"/>
      <c r="AB10" s="211"/>
      <c r="AC10" s="211"/>
      <c r="AD10" s="211"/>
      <c r="AE10" s="211"/>
      <c r="AF10" s="211"/>
      <c r="AG10" s="212"/>
    </row>
    <row r="11" spans="1:34" ht="57" customHeight="1" thickBot="1" x14ac:dyDescent="0.3">
      <c r="B11" s="214"/>
      <c r="C11" s="237"/>
      <c r="D11" s="214"/>
      <c r="E11" s="214"/>
      <c r="F11" s="221"/>
      <c r="G11" s="222"/>
      <c r="H11" s="214"/>
      <c r="I11" s="210" t="s">
        <v>15</v>
      </c>
      <c r="J11" s="211"/>
      <c r="K11" s="211"/>
      <c r="L11" s="211"/>
      <c r="M11" s="211"/>
      <c r="N11" s="211"/>
      <c r="O11" s="211"/>
      <c r="P11" s="212"/>
      <c r="Q11" s="210" t="s">
        <v>16</v>
      </c>
      <c r="R11" s="211"/>
      <c r="S11" s="211"/>
      <c r="T11" s="211"/>
      <c r="U11" s="211"/>
      <c r="V11" s="211"/>
      <c r="W11" s="212"/>
      <c r="X11" s="210" t="s">
        <v>17</v>
      </c>
      <c r="Y11" s="212"/>
      <c r="Z11" s="210" t="s">
        <v>18</v>
      </c>
      <c r="AA11" s="211"/>
      <c r="AB11" s="211"/>
      <c r="AC11" s="211"/>
      <c r="AD11" s="211"/>
      <c r="AE11" s="211"/>
      <c r="AF11" s="211"/>
      <c r="AG11" s="212"/>
    </row>
    <row r="12" spans="1:34" ht="16.5" thickBot="1" x14ac:dyDescent="0.3">
      <c r="B12" s="214"/>
      <c r="C12" s="237"/>
      <c r="D12" s="214"/>
      <c r="E12" s="214"/>
      <c r="F12" s="213" t="s">
        <v>244</v>
      </c>
      <c r="G12" s="213" t="s">
        <v>303</v>
      </c>
      <c r="H12" s="214"/>
      <c r="I12" s="213" t="s">
        <v>19</v>
      </c>
      <c r="J12" s="213" t="s">
        <v>20</v>
      </c>
      <c r="K12" s="213" t="s">
        <v>21</v>
      </c>
      <c r="L12" s="210" t="s">
        <v>0</v>
      </c>
      <c r="M12" s="211"/>
      <c r="N12" s="211"/>
      <c r="O12" s="211"/>
      <c r="P12" s="212"/>
      <c r="Q12" s="226" t="s">
        <v>19</v>
      </c>
      <c r="R12" s="210" t="s">
        <v>22</v>
      </c>
      <c r="S12" s="211"/>
      <c r="T12" s="211"/>
      <c r="U12" s="211"/>
      <c r="V12" s="212"/>
      <c r="W12" s="213" t="s">
        <v>23</v>
      </c>
      <c r="X12" s="213" t="s">
        <v>19</v>
      </c>
      <c r="Y12" s="213" t="s">
        <v>20</v>
      </c>
      <c r="Z12" s="213" t="s">
        <v>19</v>
      </c>
      <c r="AA12" s="233" t="s">
        <v>20</v>
      </c>
      <c r="AB12" s="213" t="s">
        <v>24</v>
      </c>
      <c r="AC12" s="210" t="s">
        <v>22</v>
      </c>
      <c r="AD12" s="211"/>
      <c r="AE12" s="211"/>
      <c r="AF12" s="211"/>
      <c r="AG12" s="212"/>
    </row>
    <row r="13" spans="1:34" ht="16.5" thickBot="1" x14ac:dyDescent="0.3">
      <c r="B13" s="214"/>
      <c r="C13" s="237"/>
      <c r="D13" s="214"/>
      <c r="E13" s="214"/>
      <c r="F13" s="214"/>
      <c r="G13" s="214"/>
      <c r="H13" s="214"/>
      <c r="I13" s="214"/>
      <c r="J13" s="214"/>
      <c r="K13" s="214"/>
      <c r="L13" s="210" t="s">
        <v>25</v>
      </c>
      <c r="M13" s="211"/>
      <c r="N13" s="211"/>
      <c r="O13" s="212"/>
      <c r="P13" s="213" t="s">
        <v>26</v>
      </c>
      <c r="Q13" s="227"/>
      <c r="R13" s="210" t="s">
        <v>25</v>
      </c>
      <c r="S13" s="211"/>
      <c r="T13" s="211"/>
      <c r="U13" s="212"/>
      <c r="V13" s="226" t="s">
        <v>26</v>
      </c>
      <c r="W13" s="214"/>
      <c r="X13" s="214"/>
      <c r="Y13" s="214"/>
      <c r="Z13" s="214"/>
      <c r="AA13" s="234"/>
      <c r="AB13" s="214"/>
      <c r="AC13" s="210" t="s">
        <v>25</v>
      </c>
      <c r="AD13" s="211"/>
      <c r="AE13" s="211"/>
      <c r="AF13" s="212"/>
      <c r="AG13" s="213" t="s">
        <v>26</v>
      </c>
    </row>
    <row r="14" spans="1:34" ht="142.5" thickBot="1" x14ac:dyDescent="0.3">
      <c r="B14" s="214"/>
      <c r="C14" s="238"/>
      <c r="D14" s="215"/>
      <c r="E14" s="215"/>
      <c r="F14" s="215"/>
      <c r="G14" s="215"/>
      <c r="H14" s="215"/>
      <c r="I14" s="215"/>
      <c r="J14" s="215"/>
      <c r="K14" s="215"/>
      <c r="L14" s="40" t="s">
        <v>27</v>
      </c>
      <c r="M14" s="40" t="s">
        <v>2</v>
      </c>
      <c r="N14" s="40" t="s">
        <v>28</v>
      </c>
      <c r="O14" s="40" t="s">
        <v>29</v>
      </c>
      <c r="P14" s="215"/>
      <c r="Q14" s="228"/>
      <c r="R14" s="40" t="s">
        <v>27</v>
      </c>
      <c r="S14" s="40" t="s">
        <v>2</v>
      </c>
      <c r="T14" s="40" t="s">
        <v>28</v>
      </c>
      <c r="U14" s="40" t="s">
        <v>29</v>
      </c>
      <c r="V14" s="228"/>
      <c r="W14" s="215"/>
      <c r="X14" s="215"/>
      <c r="Y14" s="215"/>
      <c r="Z14" s="215"/>
      <c r="AA14" s="235"/>
      <c r="AB14" s="215"/>
      <c r="AC14" s="40" t="s">
        <v>27</v>
      </c>
      <c r="AD14" s="40" t="s">
        <v>2</v>
      </c>
      <c r="AE14" s="40" t="s">
        <v>28</v>
      </c>
      <c r="AF14" s="40" t="s">
        <v>29</v>
      </c>
      <c r="AG14" s="215"/>
    </row>
    <row r="15" spans="1:34" x14ac:dyDescent="0.25">
      <c r="B15" s="27">
        <v>1</v>
      </c>
      <c r="C15" s="46">
        <v>2</v>
      </c>
      <c r="D15" s="46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6">
        <v>9</v>
      </c>
      <c r="K15" s="46">
        <v>10</v>
      </c>
      <c r="L15" s="46">
        <v>11</v>
      </c>
      <c r="M15" s="46">
        <v>12</v>
      </c>
      <c r="N15" s="46">
        <v>13</v>
      </c>
      <c r="O15" s="46">
        <v>14</v>
      </c>
      <c r="P15" s="46">
        <v>15</v>
      </c>
      <c r="Q15" s="69">
        <v>16</v>
      </c>
      <c r="R15" s="46">
        <v>17</v>
      </c>
      <c r="S15" s="46">
        <v>18</v>
      </c>
      <c r="T15" s="46">
        <v>19</v>
      </c>
      <c r="U15" s="46">
        <v>20</v>
      </c>
      <c r="V15" s="69">
        <v>21</v>
      </c>
      <c r="W15" s="46">
        <v>22</v>
      </c>
      <c r="X15" s="46">
        <v>23</v>
      </c>
      <c r="Y15" s="46">
        <v>24</v>
      </c>
      <c r="Z15" s="46">
        <v>25</v>
      </c>
      <c r="AA15" s="149">
        <v>26</v>
      </c>
      <c r="AB15" s="46">
        <v>27</v>
      </c>
      <c r="AC15" s="46">
        <v>28</v>
      </c>
      <c r="AD15" s="46">
        <v>29</v>
      </c>
      <c r="AE15" s="46">
        <v>30</v>
      </c>
      <c r="AF15" s="46">
        <v>31</v>
      </c>
      <c r="AG15" s="46">
        <v>32</v>
      </c>
    </row>
    <row r="16" spans="1:34" ht="63" x14ac:dyDescent="0.25">
      <c r="B16" s="27">
        <v>1</v>
      </c>
      <c r="C16" s="27" t="s">
        <v>185</v>
      </c>
      <c r="D16" s="27" t="s">
        <v>268</v>
      </c>
      <c r="E16" s="27">
        <v>114</v>
      </c>
      <c r="F16" s="27">
        <v>185</v>
      </c>
      <c r="G16" s="27">
        <v>130</v>
      </c>
      <c r="H16" s="12">
        <f>G16/E16</f>
        <v>1.1403508771929824</v>
      </c>
      <c r="I16" s="27">
        <f>K16+L16+M16+N16+O16+P16</f>
        <v>8</v>
      </c>
      <c r="J16" s="28">
        <f>I16/F16*100</f>
        <v>4.3243243243243246</v>
      </c>
      <c r="K16" s="27">
        <v>0</v>
      </c>
      <c r="L16" s="27">
        <v>0</v>
      </c>
      <c r="M16" s="27">
        <v>0</v>
      </c>
      <c r="N16" s="27">
        <v>0</v>
      </c>
      <c r="O16" s="27">
        <v>5</v>
      </c>
      <c r="P16" s="27">
        <v>3</v>
      </c>
      <c r="Q16" s="59">
        <f>R16+S16+T16+U16+V16</f>
        <v>5</v>
      </c>
      <c r="R16" s="27">
        <v>0</v>
      </c>
      <c r="S16" s="27">
        <v>0</v>
      </c>
      <c r="T16" s="27">
        <v>0</v>
      </c>
      <c r="U16" s="27">
        <v>4</v>
      </c>
      <c r="V16" s="59">
        <v>1</v>
      </c>
      <c r="W16" s="27">
        <f>Q16/I16*100</f>
        <v>62.5</v>
      </c>
      <c r="X16" s="27">
        <f>G16*Y16/100</f>
        <v>10.4</v>
      </c>
      <c r="Y16" s="27">
        <v>8</v>
      </c>
      <c r="Z16" s="27">
        <v>8</v>
      </c>
      <c r="AA16" s="146">
        <f>Z16/G16*100</f>
        <v>6.1538461538461542</v>
      </c>
      <c r="AB16" s="27">
        <v>0</v>
      </c>
      <c r="AC16" s="27">
        <v>0</v>
      </c>
      <c r="AD16" s="27">
        <v>0</v>
      </c>
      <c r="AE16" s="27">
        <v>0</v>
      </c>
      <c r="AF16" s="27">
        <v>6</v>
      </c>
      <c r="AG16" s="27">
        <v>2</v>
      </c>
    </row>
    <row r="17" spans="2:33" ht="31.5" x14ac:dyDescent="0.25">
      <c r="B17" s="159">
        <v>2</v>
      </c>
      <c r="C17" s="27" t="s">
        <v>88</v>
      </c>
      <c r="D17" s="27" t="s">
        <v>312</v>
      </c>
      <c r="E17" s="27">
        <v>49.13</v>
      </c>
      <c r="F17" s="27">
        <v>44</v>
      </c>
      <c r="G17" s="27">
        <v>53</v>
      </c>
      <c r="H17" s="12">
        <f>G17/E17</f>
        <v>1.0787706085894564</v>
      </c>
      <c r="I17" s="159">
        <f t="shared" ref="I17:I48" si="0">K17+L17+M17+N17+O17+P17</f>
        <v>2</v>
      </c>
      <c r="J17" s="28">
        <v>0</v>
      </c>
      <c r="K17" s="27">
        <v>0</v>
      </c>
      <c r="L17" s="27">
        <v>0</v>
      </c>
      <c r="M17" s="27">
        <v>0</v>
      </c>
      <c r="N17" s="27">
        <v>0</v>
      </c>
      <c r="O17" s="27">
        <v>1</v>
      </c>
      <c r="P17" s="27">
        <v>1</v>
      </c>
      <c r="Q17" s="59">
        <f t="shared" ref="Q17:Q48" si="1">R17+S17+T17+U17+V17</f>
        <v>2</v>
      </c>
      <c r="R17" s="27">
        <v>0</v>
      </c>
      <c r="S17" s="27">
        <v>0</v>
      </c>
      <c r="T17" s="27">
        <v>0</v>
      </c>
      <c r="U17" s="27">
        <v>1</v>
      </c>
      <c r="V17" s="59">
        <v>1</v>
      </c>
      <c r="W17" s="159">
        <f>Q17/I17*100</f>
        <v>100</v>
      </c>
      <c r="X17" s="27">
        <f t="shared" ref="X17:X48" si="2">G17*Y17/100</f>
        <v>4.24</v>
      </c>
      <c r="Y17" s="27">
        <v>8</v>
      </c>
      <c r="Z17" s="27">
        <v>4</v>
      </c>
      <c r="AA17" s="146">
        <f t="shared" ref="AA17:AA48" si="3">Z17/G17*100</f>
        <v>7.5471698113207548</v>
      </c>
      <c r="AB17" s="27">
        <v>0</v>
      </c>
      <c r="AC17" s="27">
        <v>0</v>
      </c>
      <c r="AD17" s="27">
        <v>0</v>
      </c>
      <c r="AE17" s="27">
        <v>0</v>
      </c>
      <c r="AF17" s="27">
        <v>2</v>
      </c>
      <c r="AG17" s="27">
        <v>2</v>
      </c>
    </row>
    <row r="18" spans="2:33" ht="63" x14ac:dyDescent="0.25">
      <c r="B18" s="159">
        <v>3</v>
      </c>
      <c r="C18" s="114" t="s">
        <v>289</v>
      </c>
      <c r="D18" s="27" t="s">
        <v>57</v>
      </c>
      <c r="E18" s="27">
        <v>41.42</v>
      </c>
      <c r="F18" s="27">
        <v>87</v>
      </c>
      <c r="G18" s="27">
        <v>88</v>
      </c>
      <c r="H18" s="12">
        <f t="shared" ref="H18:H48" si="4">G18/E18</f>
        <v>2.1245774987928536</v>
      </c>
      <c r="I18" s="159">
        <f t="shared" si="0"/>
        <v>4</v>
      </c>
      <c r="J18" s="28">
        <f t="shared" ref="J18:J48" si="5">I18/F18*100</f>
        <v>4.5977011494252871</v>
      </c>
      <c r="K18" s="27">
        <v>0</v>
      </c>
      <c r="L18" s="27">
        <v>0</v>
      </c>
      <c r="M18" s="27">
        <v>0</v>
      </c>
      <c r="N18" s="27">
        <v>0</v>
      </c>
      <c r="O18" s="27">
        <v>2</v>
      </c>
      <c r="P18" s="27">
        <v>2</v>
      </c>
      <c r="Q18" s="59">
        <f t="shared" si="1"/>
        <v>3</v>
      </c>
      <c r="R18" s="27">
        <v>0</v>
      </c>
      <c r="S18" s="27">
        <v>0</v>
      </c>
      <c r="T18" s="27">
        <v>0</v>
      </c>
      <c r="U18" s="27">
        <v>1</v>
      </c>
      <c r="V18" s="59">
        <v>2</v>
      </c>
      <c r="W18" s="27">
        <f t="shared" ref="W18:W48" si="6">Q18/I18*100</f>
        <v>75</v>
      </c>
      <c r="X18" s="27">
        <f t="shared" si="2"/>
        <v>7.04</v>
      </c>
      <c r="Y18" s="27">
        <v>8</v>
      </c>
      <c r="Z18" s="27">
        <v>5</v>
      </c>
      <c r="AA18" s="146">
        <f t="shared" si="3"/>
        <v>5.6818181818181817</v>
      </c>
      <c r="AB18" s="27">
        <v>0</v>
      </c>
      <c r="AC18" s="27">
        <v>0</v>
      </c>
      <c r="AD18" s="27">
        <v>0</v>
      </c>
      <c r="AE18" s="27">
        <v>0</v>
      </c>
      <c r="AF18" s="27">
        <v>2</v>
      </c>
      <c r="AG18" s="27">
        <v>3</v>
      </c>
    </row>
    <row r="19" spans="2:33" ht="63" x14ac:dyDescent="0.25">
      <c r="B19" s="159">
        <v>4</v>
      </c>
      <c r="C19" s="115" t="s">
        <v>249</v>
      </c>
      <c r="D19" s="27" t="s">
        <v>284</v>
      </c>
      <c r="E19" s="27">
        <v>18.23</v>
      </c>
      <c r="F19" s="27">
        <v>21</v>
      </c>
      <c r="G19" s="27">
        <v>21</v>
      </c>
      <c r="H19" s="12">
        <f t="shared" si="4"/>
        <v>1.151947339550192</v>
      </c>
      <c r="I19" s="159">
        <f t="shared" si="0"/>
        <v>1</v>
      </c>
      <c r="J19" s="28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</v>
      </c>
      <c r="Q19" s="59">
        <f t="shared" si="1"/>
        <v>0</v>
      </c>
      <c r="R19" s="27">
        <v>0</v>
      </c>
      <c r="S19" s="27">
        <v>0</v>
      </c>
      <c r="T19" s="27">
        <v>0</v>
      </c>
      <c r="U19" s="27">
        <v>0</v>
      </c>
      <c r="V19" s="59">
        <v>0</v>
      </c>
      <c r="W19" s="159">
        <f t="shared" si="6"/>
        <v>0</v>
      </c>
      <c r="X19" s="27">
        <f t="shared" si="2"/>
        <v>1.68</v>
      </c>
      <c r="Y19" s="27">
        <v>8</v>
      </c>
      <c r="Z19" s="27">
        <v>1</v>
      </c>
      <c r="AA19" s="146">
        <f t="shared" si="3"/>
        <v>4.7619047619047619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1</v>
      </c>
    </row>
    <row r="20" spans="2:33" ht="63" x14ac:dyDescent="0.25">
      <c r="B20" s="159">
        <v>5</v>
      </c>
      <c r="C20" s="27" t="s">
        <v>226</v>
      </c>
      <c r="D20" s="27" t="s">
        <v>284</v>
      </c>
      <c r="E20" s="27">
        <v>46.53</v>
      </c>
      <c r="F20" s="27">
        <v>80</v>
      </c>
      <c r="G20" s="27">
        <v>85</v>
      </c>
      <c r="H20" s="12">
        <f t="shared" si="4"/>
        <v>1.8267784225231034</v>
      </c>
      <c r="I20" s="159">
        <f t="shared" si="0"/>
        <v>4</v>
      </c>
      <c r="J20" s="28">
        <f t="shared" si="5"/>
        <v>5</v>
      </c>
      <c r="K20" s="27">
        <v>0</v>
      </c>
      <c r="L20" s="27">
        <v>0</v>
      </c>
      <c r="M20" s="27">
        <v>0</v>
      </c>
      <c r="N20" s="27">
        <v>0</v>
      </c>
      <c r="O20" s="27">
        <v>2</v>
      </c>
      <c r="P20" s="27">
        <v>2</v>
      </c>
      <c r="Q20" s="59">
        <f t="shared" si="1"/>
        <v>3</v>
      </c>
      <c r="R20" s="27">
        <v>0</v>
      </c>
      <c r="S20" s="27">
        <v>0</v>
      </c>
      <c r="T20" s="27">
        <v>0</v>
      </c>
      <c r="U20" s="27">
        <v>1</v>
      </c>
      <c r="V20" s="59">
        <v>2</v>
      </c>
      <c r="W20" s="27">
        <f t="shared" si="6"/>
        <v>75</v>
      </c>
      <c r="X20" s="27">
        <f t="shared" si="2"/>
        <v>6.8</v>
      </c>
      <c r="Y20" s="27">
        <v>8</v>
      </c>
      <c r="Z20" s="27">
        <v>6</v>
      </c>
      <c r="AA20" s="146">
        <f t="shared" si="3"/>
        <v>7.0588235294117645</v>
      </c>
      <c r="AB20" s="27">
        <v>0</v>
      </c>
      <c r="AC20" s="27">
        <v>0</v>
      </c>
      <c r="AD20" s="27">
        <v>0</v>
      </c>
      <c r="AE20" s="27">
        <v>0</v>
      </c>
      <c r="AF20" s="27">
        <v>4</v>
      </c>
      <c r="AG20" s="27">
        <v>2</v>
      </c>
    </row>
    <row r="21" spans="2:33" ht="63" x14ac:dyDescent="0.25">
      <c r="B21" s="159">
        <v>6</v>
      </c>
      <c r="C21" s="27" t="s">
        <v>151</v>
      </c>
      <c r="D21" s="27" t="s">
        <v>63</v>
      </c>
      <c r="E21" s="27">
        <v>45.2</v>
      </c>
      <c r="F21" s="27">
        <v>89</v>
      </c>
      <c r="G21" s="27">
        <v>103</v>
      </c>
      <c r="H21" s="12">
        <f t="shared" si="4"/>
        <v>2.2787610619469025</v>
      </c>
      <c r="I21" s="159">
        <f t="shared" si="0"/>
        <v>4</v>
      </c>
      <c r="J21" s="28">
        <f t="shared" si="5"/>
        <v>4.4943820224719104</v>
      </c>
      <c r="K21" s="27">
        <v>0</v>
      </c>
      <c r="L21" s="27">
        <v>0</v>
      </c>
      <c r="M21" s="27">
        <v>0</v>
      </c>
      <c r="N21" s="27">
        <v>0</v>
      </c>
      <c r="O21" s="27">
        <v>2</v>
      </c>
      <c r="P21" s="27">
        <v>2</v>
      </c>
      <c r="Q21" s="59">
        <f t="shared" si="1"/>
        <v>0</v>
      </c>
      <c r="R21" s="27">
        <v>0</v>
      </c>
      <c r="S21" s="27">
        <v>0</v>
      </c>
      <c r="T21" s="27">
        <v>0</v>
      </c>
      <c r="U21" s="27">
        <v>0</v>
      </c>
      <c r="V21" s="59">
        <v>0</v>
      </c>
      <c r="W21" s="159">
        <f t="shared" si="6"/>
        <v>0</v>
      </c>
      <c r="X21" s="27">
        <f t="shared" si="2"/>
        <v>8.24</v>
      </c>
      <c r="Y21" s="27">
        <v>8</v>
      </c>
      <c r="Z21" s="27">
        <v>4</v>
      </c>
      <c r="AA21" s="146">
        <f t="shared" si="3"/>
        <v>3.8834951456310676</v>
      </c>
      <c r="AB21" s="27">
        <v>0</v>
      </c>
      <c r="AC21" s="27">
        <v>0</v>
      </c>
      <c r="AD21" s="27">
        <v>0</v>
      </c>
      <c r="AE21" s="27">
        <v>0</v>
      </c>
      <c r="AF21" s="27">
        <v>2</v>
      </c>
      <c r="AG21" s="27">
        <v>2</v>
      </c>
    </row>
    <row r="22" spans="2:33" ht="63" x14ac:dyDescent="0.25">
      <c r="B22" s="159">
        <v>7</v>
      </c>
      <c r="C22" s="27" t="s">
        <v>107</v>
      </c>
      <c r="D22" s="27" t="s">
        <v>63</v>
      </c>
      <c r="E22" s="27">
        <v>38.5</v>
      </c>
      <c r="F22" s="27">
        <v>111</v>
      </c>
      <c r="G22" s="27">
        <v>104</v>
      </c>
      <c r="H22" s="12">
        <f t="shared" si="4"/>
        <v>2.7012987012987013</v>
      </c>
      <c r="I22" s="159">
        <f t="shared" si="0"/>
        <v>3</v>
      </c>
      <c r="J22" s="28">
        <f t="shared" si="5"/>
        <v>2.7027027027027026</v>
      </c>
      <c r="K22" s="27">
        <v>0</v>
      </c>
      <c r="L22" s="27">
        <v>0</v>
      </c>
      <c r="M22" s="27">
        <v>0</v>
      </c>
      <c r="N22" s="27">
        <v>0</v>
      </c>
      <c r="O22" s="27">
        <v>2</v>
      </c>
      <c r="P22" s="27">
        <v>1</v>
      </c>
      <c r="Q22" s="59">
        <f t="shared" si="1"/>
        <v>0</v>
      </c>
      <c r="R22" s="27">
        <v>0</v>
      </c>
      <c r="S22" s="27">
        <v>0</v>
      </c>
      <c r="T22" s="27">
        <v>0</v>
      </c>
      <c r="U22" s="27">
        <v>0</v>
      </c>
      <c r="V22" s="59">
        <v>0</v>
      </c>
      <c r="W22" s="159">
        <f t="shared" si="6"/>
        <v>0</v>
      </c>
      <c r="X22" s="27">
        <f t="shared" si="2"/>
        <v>8.32</v>
      </c>
      <c r="Y22" s="27">
        <v>8</v>
      </c>
      <c r="Z22" s="27">
        <v>7</v>
      </c>
      <c r="AA22" s="146">
        <f t="shared" si="3"/>
        <v>6.7307692307692308</v>
      </c>
      <c r="AB22" s="27">
        <v>0</v>
      </c>
      <c r="AC22" s="27">
        <v>1</v>
      </c>
      <c r="AD22" s="27">
        <v>0</v>
      </c>
      <c r="AE22" s="27">
        <v>0</v>
      </c>
      <c r="AF22" s="27">
        <v>3</v>
      </c>
      <c r="AG22" s="27">
        <v>3</v>
      </c>
    </row>
    <row r="23" spans="2:33" ht="47.25" x14ac:dyDescent="0.25">
      <c r="B23" s="159">
        <v>8</v>
      </c>
      <c r="C23" s="159" t="s">
        <v>152</v>
      </c>
      <c r="D23" s="159" t="s">
        <v>63</v>
      </c>
      <c r="E23" s="13">
        <v>45.72</v>
      </c>
      <c r="F23" s="159">
        <v>49</v>
      </c>
      <c r="G23" s="159">
        <v>65</v>
      </c>
      <c r="H23" s="12">
        <f t="shared" si="4"/>
        <v>1.4216972878390202</v>
      </c>
      <c r="I23" s="159">
        <f t="shared" si="0"/>
        <v>3</v>
      </c>
      <c r="J23" s="28">
        <f>I23/F23*100</f>
        <v>6.1224489795918364</v>
      </c>
      <c r="K23" s="159">
        <v>0</v>
      </c>
      <c r="L23" s="159">
        <v>0</v>
      </c>
      <c r="M23" s="159">
        <v>0</v>
      </c>
      <c r="N23" s="159">
        <v>0</v>
      </c>
      <c r="O23" s="159">
        <v>2</v>
      </c>
      <c r="P23" s="159">
        <v>1</v>
      </c>
      <c r="Q23" s="59">
        <f t="shared" si="1"/>
        <v>3</v>
      </c>
      <c r="R23" s="159">
        <v>0</v>
      </c>
      <c r="S23" s="159">
        <v>0</v>
      </c>
      <c r="T23" s="159">
        <v>0</v>
      </c>
      <c r="U23" s="159">
        <v>2</v>
      </c>
      <c r="V23" s="59">
        <v>1</v>
      </c>
      <c r="W23" s="159">
        <f t="shared" si="6"/>
        <v>100</v>
      </c>
      <c r="X23" s="159">
        <f t="shared" si="2"/>
        <v>5.2</v>
      </c>
      <c r="Y23" s="159">
        <v>8</v>
      </c>
      <c r="Z23" s="159">
        <v>4</v>
      </c>
      <c r="AA23" s="146">
        <f t="shared" si="3"/>
        <v>6.1538461538461542</v>
      </c>
      <c r="AB23" s="159">
        <v>0</v>
      </c>
      <c r="AC23" s="159">
        <v>0</v>
      </c>
      <c r="AD23" s="159">
        <v>0</v>
      </c>
      <c r="AE23" s="159">
        <v>0</v>
      </c>
      <c r="AF23" s="159">
        <v>2</v>
      </c>
      <c r="AG23" s="159">
        <v>2</v>
      </c>
    </row>
    <row r="24" spans="2:33" ht="47.25" x14ac:dyDescent="0.25">
      <c r="B24" s="159">
        <v>9</v>
      </c>
      <c r="C24" s="159" t="s">
        <v>152</v>
      </c>
      <c r="D24" s="159" t="s">
        <v>63</v>
      </c>
      <c r="E24" s="13">
        <v>6.54</v>
      </c>
      <c r="F24" s="159">
        <v>9</v>
      </c>
      <c r="G24" s="159">
        <v>2</v>
      </c>
      <c r="H24" s="12">
        <f t="shared" si="4"/>
        <v>0.3058103975535168</v>
      </c>
      <c r="I24" s="159">
        <f t="shared" si="0"/>
        <v>0</v>
      </c>
      <c r="J24" s="28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59">
        <f t="shared" si="1"/>
        <v>0</v>
      </c>
      <c r="R24" s="159">
        <v>0</v>
      </c>
      <c r="S24" s="159">
        <v>0</v>
      </c>
      <c r="T24" s="159">
        <v>0</v>
      </c>
      <c r="U24" s="159">
        <v>0</v>
      </c>
      <c r="V24" s="59">
        <v>0</v>
      </c>
      <c r="W24" s="159">
        <v>0</v>
      </c>
      <c r="X24" s="159">
        <f t="shared" si="2"/>
        <v>0.16</v>
      </c>
      <c r="Y24" s="159">
        <v>8</v>
      </c>
      <c r="Z24" s="159">
        <v>0</v>
      </c>
      <c r="AA24" s="146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</row>
    <row r="25" spans="2:33" ht="54" customHeight="1" x14ac:dyDescent="0.25">
      <c r="B25" s="159">
        <v>10</v>
      </c>
      <c r="C25" s="27" t="s">
        <v>182</v>
      </c>
      <c r="D25" s="27" t="s">
        <v>63</v>
      </c>
      <c r="E25" s="27">
        <v>32.5</v>
      </c>
      <c r="F25" s="27">
        <v>60</v>
      </c>
      <c r="G25" s="27">
        <v>72</v>
      </c>
      <c r="H25" s="12">
        <f t="shared" si="4"/>
        <v>2.2153846153846155</v>
      </c>
      <c r="I25" s="159">
        <f t="shared" si="0"/>
        <v>4</v>
      </c>
      <c r="J25" s="28">
        <f t="shared" si="5"/>
        <v>6.666666666666667</v>
      </c>
      <c r="K25" s="27">
        <v>0</v>
      </c>
      <c r="L25" s="27">
        <v>0</v>
      </c>
      <c r="M25" s="27">
        <v>0</v>
      </c>
      <c r="N25" s="27">
        <v>0</v>
      </c>
      <c r="O25" s="27">
        <v>3</v>
      </c>
      <c r="P25" s="27">
        <v>1</v>
      </c>
      <c r="Q25" s="59">
        <f t="shared" si="1"/>
        <v>4</v>
      </c>
      <c r="R25" s="27">
        <v>0</v>
      </c>
      <c r="S25" s="27">
        <v>0</v>
      </c>
      <c r="T25" s="27">
        <v>0</v>
      </c>
      <c r="U25" s="27">
        <v>3</v>
      </c>
      <c r="V25" s="59">
        <v>1</v>
      </c>
      <c r="W25" s="27">
        <f t="shared" si="6"/>
        <v>100</v>
      </c>
      <c r="X25" s="27">
        <f t="shared" si="2"/>
        <v>5.76</v>
      </c>
      <c r="Y25" s="27">
        <v>8</v>
      </c>
      <c r="Z25" s="27">
        <v>5</v>
      </c>
      <c r="AA25" s="146">
        <f t="shared" si="3"/>
        <v>6.9444444444444446</v>
      </c>
      <c r="AB25" s="27">
        <v>0</v>
      </c>
      <c r="AC25" s="27">
        <v>0</v>
      </c>
      <c r="AD25" s="27">
        <v>0</v>
      </c>
      <c r="AE25" s="27">
        <v>0</v>
      </c>
      <c r="AF25" s="27">
        <v>3</v>
      </c>
      <c r="AG25" s="27">
        <v>2</v>
      </c>
    </row>
    <row r="26" spans="2:33" ht="54" customHeight="1" x14ac:dyDescent="0.25">
      <c r="B26" s="159">
        <v>11</v>
      </c>
      <c r="C26" s="27" t="s">
        <v>183</v>
      </c>
      <c r="D26" s="27" t="s">
        <v>63</v>
      </c>
      <c r="E26" s="27">
        <v>14.94</v>
      </c>
      <c r="F26" s="27">
        <v>23</v>
      </c>
      <c r="G26" s="27">
        <v>21</v>
      </c>
      <c r="H26" s="12">
        <f t="shared" si="4"/>
        <v>1.4056224899598393</v>
      </c>
      <c r="I26" s="159">
        <f t="shared" si="0"/>
        <v>1</v>
      </c>
      <c r="J26" s="28">
        <f t="shared" si="5"/>
        <v>4.3478260869565215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1</v>
      </c>
      <c r="Q26" s="59">
        <f t="shared" si="1"/>
        <v>0</v>
      </c>
      <c r="R26" s="27">
        <v>0</v>
      </c>
      <c r="S26" s="27">
        <v>0</v>
      </c>
      <c r="T26" s="27">
        <v>0</v>
      </c>
      <c r="U26" s="27">
        <v>0</v>
      </c>
      <c r="V26" s="59">
        <v>0</v>
      </c>
      <c r="W26" s="159">
        <f t="shared" si="6"/>
        <v>0</v>
      </c>
      <c r="X26" s="27">
        <f t="shared" si="2"/>
        <v>1.68</v>
      </c>
      <c r="Y26" s="27">
        <v>8</v>
      </c>
      <c r="Z26" s="27">
        <v>1</v>
      </c>
      <c r="AA26" s="146">
        <f t="shared" si="3"/>
        <v>4.7619047619047619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1</v>
      </c>
    </row>
    <row r="27" spans="2:33" ht="54" customHeight="1" x14ac:dyDescent="0.25">
      <c r="B27" s="159">
        <v>12</v>
      </c>
      <c r="C27" s="27" t="s">
        <v>147</v>
      </c>
      <c r="D27" s="27" t="s">
        <v>270</v>
      </c>
      <c r="E27" s="27">
        <v>21.4</v>
      </c>
      <c r="F27" s="27">
        <v>65</v>
      </c>
      <c r="G27" s="27">
        <v>60</v>
      </c>
      <c r="H27" s="12">
        <f t="shared" si="4"/>
        <v>2.8037383177570097</v>
      </c>
      <c r="I27" s="159">
        <f t="shared" si="0"/>
        <v>5</v>
      </c>
      <c r="J27" s="28">
        <v>0</v>
      </c>
      <c r="K27" s="27">
        <v>0</v>
      </c>
      <c r="L27" s="27">
        <v>0</v>
      </c>
      <c r="M27" s="27">
        <v>0</v>
      </c>
      <c r="N27" s="27">
        <v>0</v>
      </c>
      <c r="O27" s="27">
        <v>3</v>
      </c>
      <c r="P27" s="27">
        <v>2</v>
      </c>
      <c r="Q27" s="59">
        <f t="shared" si="1"/>
        <v>5</v>
      </c>
      <c r="R27" s="27">
        <v>0</v>
      </c>
      <c r="S27" s="27">
        <v>0</v>
      </c>
      <c r="T27" s="27">
        <v>0</v>
      </c>
      <c r="U27" s="27">
        <v>3</v>
      </c>
      <c r="V27" s="59">
        <v>2</v>
      </c>
      <c r="W27" s="159">
        <f t="shared" si="6"/>
        <v>100</v>
      </c>
      <c r="X27" s="27">
        <f t="shared" si="2"/>
        <v>4.8</v>
      </c>
      <c r="Y27" s="27">
        <v>8</v>
      </c>
      <c r="Z27" s="27">
        <v>4</v>
      </c>
      <c r="AA27" s="146">
        <f t="shared" si="3"/>
        <v>6.666666666666667</v>
      </c>
      <c r="AB27" s="27">
        <v>0</v>
      </c>
      <c r="AC27" s="27">
        <v>0</v>
      </c>
      <c r="AD27" s="27">
        <v>0</v>
      </c>
      <c r="AE27" s="27">
        <v>0</v>
      </c>
      <c r="AF27" s="27">
        <v>2</v>
      </c>
      <c r="AG27" s="27">
        <v>2</v>
      </c>
    </row>
    <row r="28" spans="2:33" ht="54" customHeight="1" x14ac:dyDescent="0.25">
      <c r="B28" s="159">
        <v>13</v>
      </c>
      <c r="C28" s="27" t="s">
        <v>189</v>
      </c>
      <c r="D28" s="27" t="s">
        <v>270</v>
      </c>
      <c r="E28" s="27">
        <v>22.56</v>
      </c>
      <c r="F28" s="27">
        <v>38</v>
      </c>
      <c r="G28" s="27">
        <v>40</v>
      </c>
      <c r="H28" s="12">
        <f t="shared" si="4"/>
        <v>1.773049645390071</v>
      </c>
      <c r="I28" s="159">
        <f t="shared" si="0"/>
        <v>3</v>
      </c>
      <c r="J28" s="28">
        <f t="shared" si="5"/>
        <v>7.8947368421052628</v>
      </c>
      <c r="K28" s="27">
        <v>0</v>
      </c>
      <c r="L28" s="27">
        <v>0</v>
      </c>
      <c r="M28" s="27">
        <v>0</v>
      </c>
      <c r="N28" s="27">
        <v>0</v>
      </c>
      <c r="O28" s="27">
        <v>2</v>
      </c>
      <c r="P28" s="27">
        <v>1</v>
      </c>
      <c r="Q28" s="59">
        <f t="shared" si="1"/>
        <v>0</v>
      </c>
      <c r="R28" s="27">
        <v>0</v>
      </c>
      <c r="S28" s="27">
        <v>0</v>
      </c>
      <c r="T28" s="27">
        <v>0</v>
      </c>
      <c r="U28" s="27">
        <v>0</v>
      </c>
      <c r="V28" s="59">
        <v>0</v>
      </c>
      <c r="W28" s="27">
        <f t="shared" si="6"/>
        <v>0</v>
      </c>
      <c r="X28" s="27">
        <f t="shared" si="2"/>
        <v>3.2</v>
      </c>
      <c r="Y28" s="27">
        <v>8</v>
      </c>
      <c r="Z28" s="27">
        <v>3</v>
      </c>
      <c r="AA28" s="146">
        <f t="shared" si="3"/>
        <v>7.5</v>
      </c>
      <c r="AB28" s="27">
        <v>0</v>
      </c>
      <c r="AC28" s="27">
        <v>0</v>
      </c>
      <c r="AD28" s="27">
        <v>0</v>
      </c>
      <c r="AE28" s="27">
        <v>0</v>
      </c>
      <c r="AF28" s="27">
        <v>2</v>
      </c>
      <c r="AG28" s="27">
        <v>1</v>
      </c>
    </row>
    <row r="29" spans="2:33" ht="47.25" x14ac:dyDescent="0.25">
      <c r="B29" s="159">
        <v>14</v>
      </c>
      <c r="C29" s="27" t="s">
        <v>68</v>
      </c>
      <c r="D29" s="27" t="s">
        <v>270</v>
      </c>
      <c r="E29" s="27">
        <v>14.4</v>
      </c>
      <c r="F29" s="27">
        <v>78</v>
      </c>
      <c r="G29" s="27">
        <v>80</v>
      </c>
      <c r="H29" s="12">
        <f t="shared" si="4"/>
        <v>5.5555555555555554</v>
      </c>
      <c r="I29" s="159">
        <f t="shared" si="0"/>
        <v>9</v>
      </c>
      <c r="J29" s="28">
        <f t="shared" si="5"/>
        <v>11.538461538461538</v>
      </c>
      <c r="K29" s="27">
        <v>0</v>
      </c>
      <c r="L29" s="27">
        <v>0</v>
      </c>
      <c r="M29" s="27">
        <v>0</v>
      </c>
      <c r="N29" s="27">
        <v>0</v>
      </c>
      <c r="O29" s="27">
        <v>6</v>
      </c>
      <c r="P29" s="27">
        <v>3</v>
      </c>
      <c r="Q29" s="59">
        <f t="shared" si="1"/>
        <v>4</v>
      </c>
      <c r="R29" s="27">
        <v>0</v>
      </c>
      <c r="S29" s="27">
        <v>0</v>
      </c>
      <c r="T29" s="27">
        <v>0</v>
      </c>
      <c r="U29" s="27">
        <v>3</v>
      </c>
      <c r="V29" s="59">
        <v>1</v>
      </c>
      <c r="W29" s="27">
        <f t="shared" si="6"/>
        <v>44.444444444444443</v>
      </c>
      <c r="X29" s="27">
        <f t="shared" si="2"/>
        <v>9.6</v>
      </c>
      <c r="Y29" s="27">
        <v>12</v>
      </c>
      <c r="Z29" s="27">
        <v>9</v>
      </c>
      <c r="AA29" s="146">
        <f t="shared" si="3"/>
        <v>11.25</v>
      </c>
      <c r="AB29" s="27">
        <v>0</v>
      </c>
      <c r="AC29" s="27">
        <v>0</v>
      </c>
      <c r="AD29" s="27">
        <v>0</v>
      </c>
      <c r="AE29" s="27">
        <v>0</v>
      </c>
      <c r="AF29" s="27">
        <v>6</v>
      </c>
      <c r="AG29" s="27">
        <v>3</v>
      </c>
    </row>
    <row r="30" spans="2:33" ht="63" x14ac:dyDescent="0.25">
      <c r="B30" s="159">
        <v>15</v>
      </c>
      <c r="C30" s="27" t="s">
        <v>138</v>
      </c>
      <c r="D30" s="27" t="s">
        <v>270</v>
      </c>
      <c r="E30" s="27">
        <v>49.7</v>
      </c>
      <c r="F30" s="27">
        <v>76</v>
      </c>
      <c r="G30" s="27">
        <v>91</v>
      </c>
      <c r="H30" s="12">
        <f t="shared" si="4"/>
        <v>1.8309859154929577</v>
      </c>
      <c r="I30" s="159">
        <f t="shared" si="0"/>
        <v>3</v>
      </c>
      <c r="J30" s="28">
        <f t="shared" si="5"/>
        <v>3.9473684210526314</v>
      </c>
      <c r="K30" s="27">
        <v>0</v>
      </c>
      <c r="L30" s="27">
        <v>0</v>
      </c>
      <c r="M30" s="27">
        <v>0</v>
      </c>
      <c r="N30" s="27">
        <v>0</v>
      </c>
      <c r="O30" s="27">
        <v>2</v>
      </c>
      <c r="P30" s="27">
        <v>1</v>
      </c>
      <c r="Q30" s="59">
        <f t="shared" si="1"/>
        <v>1</v>
      </c>
      <c r="R30" s="27">
        <v>0</v>
      </c>
      <c r="S30" s="27">
        <v>0</v>
      </c>
      <c r="T30" s="27">
        <v>0</v>
      </c>
      <c r="U30" s="27">
        <v>1</v>
      </c>
      <c r="V30" s="59">
        <v>0</v>
      </c>
      <c r="W30" s="27">
        <f t="shared" si="6"/>
        <v>33.333333333333329</v>
      </c>
      <c r="X30" s="27">
        <f t="shared" si="2"/>
        <v>7.28</v>
      </c>
      <c r="Y30" s="27">
        <v>8</v>
      </c>
      <c r="Z30" s="27">
        <v>7</v>
      </c>
      <c r="AA30" s="146">
        <f t="shared" si="3"/>
        <v>7.6923076923076925</v>
      </c>
      <c r="AB30" s="27">
        <v>0</v>
      </c>
      <c r="AC30" s="27">
        <v>0</v>
      </c>
      <c r="AD30" s="27">
        <v>0</v>
      </c>
      <c r="AE30" s="27">
        <v>0</v>
      </c>
      <c r="AF30" s="27">
        <v>4</v>
      </c>
      <c r="AG30" s="27">
        <v>3</v>
      </c>
    </row>
    <row r="31" spans="2:33" ht="31.5" x14ac:dyDescent="0.25">
      <c r="B31" s="159">
        <v>16</v>
      </c>
      <c r="C31" s="27" t="s">
        <v>69</v>
      </c>
      <c r="D31" s="27" t="s">
        <v>270</v>
      </c>
      <c r="E31" s="27">
        <v>8.84</v>
      </c>
      <c r="F31" s="11">
        <v>38</v>
      </c>
      <c r="G31" s="11">
        <v>43</v>
      </c>
      <c r="H31" s="12">
        <f t="shared" si="4"/>
        <v>4.8642533936651589</v>
      </c>
      <c r="I31" s="159">
        <f t="shared" si="0"/>
        <v>3</v>
      </c>
      <c r="J31" s="28">
        <f t="shared" si="5"/>
        <v>7.8947368421052628</v>
      </c>
      <c r="K31" s="11">
        <v>0</v>
      </c>
      <c r="L31" s="11">
        <v>0</v>
      </c>
      <c r="M31" s="11">
        <v>0</v>
      </c>
      <c r="N31" s="11">
        <v>0</v>
      </c>
      <c r="O31" s="11">
        <v>2</v>
      </c>
      <c r="P31" s="11">
        <v>1</v>
      </c>
      <c r="Q31" s="59">
        <f t="shared" si="1"/>
        <v>3</v>
      </c>
      <c r="R31" s="11">
        <v>0</v>
      </c>
      <c r="S31" s="11">
        <v>0</v>
      </c>
      <c r="T31" s="11">
        <v>0</v>
      </c>
      <c r="U31" s="11">
        <v>2</v>
      </c>
      <c r="V31" s="87">
        <v>1</v>
      </c>
      <c r="W31" s="27">
        <f t="shared" si="6"/>
        <v>100</v>
      </c>
      <c r="X31" s="27">
        <f t="shared" si="2"/>
        <v>5.16</v>
      </c>
      <c r="Y31" s="27">
        <v>12</v>
      </c>
      <c r="Z31" s="15">
        <v>3</v>
      </c>
      <c r="AA31" s="146">
        <f t="shared" si="3"/>
        <v>6.9767441860465116</v>
      </c>
      <c r="AB31" s="18">
        <v>0</v>
      </c>
      <c r="AC31" s="18">
        <v>0</v>
      </c>
      <c r="AD31" s="18">
        <v>0</v>
      </c>
      <c r="AE31" s="18">
        <v>0</v>
      </c>
      <c r="AF31" s="18">
        <v>2</v>
      </c>
      <c r="AG31" s="18">
        <v>1</v>
      </c>
    </row>
    <row r="32" spans="2:33" ht="47.25" x14ac:dyDescent="0.25">
      <c r="B32" s="159">
        <v>17</v>
      </c>
      <c r="C32" s="27" t="s">
        <v>85</v>
      </c>
      <c r="D32" s="27" t="s">
        <v>270</v>
      </c>
      <c r="E32" s="27">
        <v>11.35</v>
      </c>
      <c r="F32" s="11">
        <v>54</v>
      </c>
      <c r="G32" s="11">
        <v>55</v>
      </c>
      <c r="H32" s="12">
        <f t="shared" si="4"/>
        <v>4.8458149779735686</v>
      </c>
      <c r="I32" s="159">
        <f t="shared" si="0"/>
        <v>4</v>
      </c>
      <c r="J32" s="28">
        <f t="shared" si="5"/>
        <v>7.4074074074074066</v>
      </c>
      <c r="K32" s="11">
        <v>0</v>
      </c>
      <c r="L32" s="11">
        <v>0</v>
      </c>
      <c r="M32" s="11">
        <v>0</v>
      </c>
      <c r="N32" s="11">
        <v>0</v>
      </c>
      <c r="O32" s="11">
        <v>2</v>
      </c>
      <c r="P32" s="11">
        <v>2</v>
      </c>
      <c r="Q32" s="59">
        <f t="shared" si="1"/>
        <v>4</v>
      </c>
      <c r="R32" s="11">
        <v>0</v>
      </c>
      <c r="S32" s="11">
        <v>0</v>
      </c>
      <c r="T32" s="11">
        <v>0</v>
      </c>
      <c r="U32" s="11">
        <v>2</v>
      </c>
      <c r="V32" s="87">
        <v>2</v>
      </c>
      <c r="W32" s="27">
        <f t="shared" si="6"/>
        <v>100</v>
      </c>
      <c r="X32" s="27">
        <f t="shared" si="2"/>
        <v>6.6</v>
      </c>
      <c r="Y32" s="27">
        <v>12</v>
      </c>
      <c r="Z32" s="15">
        <v>4</v>
      </c>
      <c r="AA32" s="146">
        <f t="shared" si="3"/>
        <v>7.2727272727272725</v>
      </c>
      <c r="AB32" s="18">
        <v>0</v>
      </c>
      <c r="AC32" s="18">
        <v>0</v>
      </c>
      <c r="AD32" s="18">
        <v>0</v>
      </c>
      <c r="AE32" s="18">
        <v>0</v>
      </c>
      <c r="AF32" s="18">
        <v>2</v>
      </c>
      <c r="AG32" s="18">
        <v>2</v>
      </c>
    </row>
    <row r="33" spans="2:33" ht="31.5" x14ac:dyDescent="0.25">
      <c r="B33" s="159">
        <v>18</v>
      </c>
      <c r="C33" s="27" t="s">
        <v>75</v>
      </c>
      <c r="D33" s="27" t="s">
        <v>270</v>
      </c>
      <c r="E33" s="118">
        <v>31.238</v>
      </c>
      <c r="F33" s="11">
        <v>86</v>
      </c>
      <c r="G33" s="11">
        <v>98</v>
      </c>
      <c r="H33" s="12">
        <f t="shared" si="4"/>
        <v>3.1372046865996541</v>
      </c>
      <c r="I33" s="159">
        <f t="shared" si="0"/>
        <v>4</v>
      </c>
      <c r="J33" s="28">
        <f>I33/F33*100</f>
        <v>4.6511627906976747</v>
      </c>
      <c r="K33" s="11">
        <v>0</v>
      </c>
      <c r="L33" s="11">
        <v>0</v>
      </c>
      <c r="M33" s="11">
        <v>0</v>
      </c>
      <c r="N33" s="11">
        <v>0</v>
      </c>
      <c r="O33" s="11">
        <v>2</v>
      </c>
      <c r="P33" s="11">
        <v>2</v>
      </c>
      <c r="Q33" s="59">
        <f t="shared" si="1"/>
        <v>4</v>
      </c>
      <c r="R33" s="11">
        <v>0</v>
      </c>
      <c r="S33" s="11">
        <v>0</v>
      </c>
      <c r="T33" s="11">
        <v>0</v>
      </c>
      <c r="U33" s="11">
        <v>2</v>
      </c>
      <c r="V33" s="87">
        <v>2</v>
      </c>
      <c r="W33" s="27">
        <f>Q33/I33*100</f>
        <v>100</v>
      </c>
      <c r="X33" s="27">
        <v>11.76</v>
      </c>
      <c r="Y33" s="27">
        <v>12</v>
      </c>
      <c r="Z33" s="15">
        <v>4</v>
      </c>
      <c r="AA33" s="146">
        <f t="shared" si="3"/>
        <v>4.0816326530612246</v>
      </c>
      <c r="AB33" s="18">
        <v>0</v>
      </c>
      <c r="AC33" s="18">
        <v>0</v>
      </c>
      <c r="AD33" s="18">
        <v>0</v>
      </c>
      <c r="AE33" s="18">
        <v>0</v>
      </c>
      <c r="AF33" s="18">
        <v>2</v>
      </c>
      <c r="AG33" s="18">
        <v>2</v>
      </c>
    </row>
    <row r="34" spans="2:33" ht="31.5" x14ac:dyDescent="0.25">
      <c r="B34" s="159">
        <v>19</v>
      </c>
      <c r="C34" s="27" t="s">
        <v>75</v>
      </c>
      <c r="D34" s="27" t="s">
        <v>270</v>
      </c>
      <c r="E34" s="118">
        <v>21.238499999999998</v>
      </c>
      <c r="F34" s="11">
        <v>57</v>
      </c>
      <c r="G34" s="11">
        <v>41</v>
      </c>
      <c r="H34" s="12">
        <f t="shared" si="4"/>
        <v>1.9304564823316148</v>
      </c>
      <c r="I34" s="159">
        <f t="shared" si="0"/>
        <v>0</v>
      </c>
      <c r="J34" s="28">
        <f>I34/F34*100</f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59">
        <f t="shared" si="1"/>
        <v>0</v>
      </c>
      <c r="R34" s="11">
        <v>0</v>
      </c>
      <c r="S34" s="11">
        <v>0</v>
      </c>
      <c r="T34" s="11">
        <v>0</v>
      </c>
      <c r="U34" s="11">
        <v>0</v>
      </c>
      <c r="V34" s="87">
        <v>0</v>
      </c>
      <c r="W34" s="27">
        <v>0</v>
      </c>
      <c r="X34" s="27">
        <v>3.6</v>
      </c>
      <c r="Y34" s="27">
        <v>8</v>
      </c>
      <c r="Z34" s="15">
        <v>0</v>
      </c>
      <c r="AA34" s="146">
        <f t="shared" si="3"/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</row>
    <row r="35" spans="2:33" ht="47.25" x14ac:dyDescent="0.25">
      <c r="B35" s="159">
        <v>20</v>
      </c>
      <c r="C35" s="27" t="s">
        <v>73</v>
      </c>
      <c r="D35" s="27" t="s">
        <v>308</v>
      </c>
      <c r="E35" s="27">
        <v>24.61</v>
      </c>
      <c r="F35" s="11">
        <v>44</v>
      </c>
      <c r="G35" s="11">
        <v>45</v>
      </c>
      <c r="H35" s="12">
        <f t="shared" si="4"/>
        <v>1.8285249898415279</v>
      </c>
      <c r="I35" s="159">
        <f t="shared" si="0"/>
        <v>1</v>
      </c>
      <c r="J35" s="28">
        <f t="shared" si="5"/>
        <v>2.2727272727272729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59">
        <f t="shared" si="1"/>
        <v>1</v>
      </c>
      <c r="R35" s="11">
        <v>0</v>
      </c>
      <c r="S35" s="11">
        <v>0</v>
      </c>
      <c r="T35" s="11">
        <v>0</v>
      </c>
      <c r="U35" s="11">
        <v>0</v>
      </c>
      <c r="V35" s="87">
        <v>1</v>
      </c>
      <c r="W35" s="27">
        <f t="shared" si="6"/>
        <v>100</v>
      </c>
      <c r="X35" s="27">
        <f t="shared" si="2"/>
        <v>3.6</v>
      </c>
      <c r="Y35" s="27">
        <v>8</v>
      </c>
      <c r="Z35" s="15">
        <v>1</v>
      </c>
      <c r="AA35" s="146">
        <f t="shared" si="3"/>
        <v>2.2222222222222223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1</v>
      </c>
    </row>
    <row r="36" spans="2:33" ht="47.25" x14ac:dyDescent="0.25">
      <c r="B36" s="159">
        <v>21</v>
      </c>
      <c r="C36" s="27" t="s">
        <v>72</v>
      </c>
      <c r="D36" s="27" t="s">
        <v>310</v>
      </c>
      <c r="E36" s="27">
        <v>18.5</v>
      </c>
      <c r="F36" s="11">
        <v>44</v>
      </c>
      <c r="G36" s="11">
        <v>45</v>
      </c>
      <c r="H36" s="12">
        <f t="shared" si="4"/>
        <v>2.4324324324324325</v>
      </c>
      <c r="I36" s="159">
        <f t="shared" si="0"/>
        <v>1</v>
      </c>
      <c r="J36" s="28">
        <f t="shared" si="5"/>
        <v>2.2727272727272729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</v>
      </c>
      <c r="Q36" s="59">
        <f t="shared" si="1"/>
        <v>1</v>
      </c>
      <c r="R36" s="11">
        <v>0</v>
      </c>
      <c r="S36" s="11">
        <v>0</v>
      </c>
      <c r="T36" s="11">
        <v>0</v>
      </c>
      <c r="U36" s="11">
        <v>0</v>
      </c>
      <c r="V36" s="87">
        <v>1</v>
      </c>
      <c r="W36" s="27">
        <f t="shared" si="6"/>
        <v>100</v>
      </c>
      <c r="X36" s="27">
        <f t="shared" si="2"/>
        <v>3.6</v>
      </c>
      <c r="Y36" s="27">
        <v>8</v>
      </c>
      <c r="Z36" s="15">
        <v>1</v>
      </c>
      <c r="AA36" s="146">
        <f t="shared" si="3"/>
        <v>2.2222222222222223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1</v>
      </c>
    </row>
    <row r="37" spans="2:33" ht="31.5" x14ac:dyDescent="0.25">
      <c r="B37" s="159">
        <v>22</v>
      </c>
      <c r="C37" s="159" t="s">
        <v>110</v>
      </c>
      <c r="D37" s="159" t="s">
        <v>310</v>
      </c>
      <c r="E37" s="13">
        <v>8.2200000000000006</v>
      </c>
      <c r="F37" s="11">
        <v>39</v>
      </c>
      <c r="G37" s="11">
        <v>58</v>
      </c>
      <c r="H37" s="12">
        <f t="shared" si="4"/>
        <v>7.0559610705596105</v>
      </c>
      <c r="I37" s="159">
        <f t="shared" si="0"/>
        <v>4</v>
      </c>
      <c r="J37" s="28">
        <f t="shared" ref="J37" si="7">I37/F37*100</f>
        <v>10.256410256410255</v>
      </c>
      <c r="K37" s="11">
        <v>0</v>
      </c>
      <c r="L37" s="11">
        <v>0</v>
      </c>
      <c r="M37" s="11">
        <v>0</v>
      </c>
      <c r="N37" s="11">
        <v>0</v>
      </c>
      <c r="O37" s="11">
        <v>2</v>
      </c>
      <c r="P37" s="11">
        <v>2</v>
      </c>
      <c r="Q37" s="59">
        <f t="shared" si="1"/>
        <v>1</v>
      </c>
      <c r="R37" s="11">
        <v>0</v>
      </c>
      <c r="S37" s="11">
        <v>0</v>
      </c>
      <c r="T37" s="11">
        <v>0</v>
      </c>
      <c r="U37" s="11">
        <v>1</v>
      </c>
      <c r="V37" s="87">
        <v>0</v>
      </c>
      <c r="W37" s="159">
        <f t="shared" si="6"/>
        <v>25</v>
      </c>
      <c r="X37" s="159">
        <f t="shared" si="2"/>
        <v>8.6999999999999993</v>
      </c>
      <c r="Y37" s="159">
        <v>15</v>
      </c>
      <c r="Z37" s="15">
        <v>4</v>
      </c>
      <c r="AA37" s="146">
        <f t="shared" si="3"/>
        <v>6.8965517241379306</v>
      </c>
      <c r="AB37" s="18">
        <v>0</v>
      </c>
      <c r="AC37" s="18">
        <v>0</v>
      </c>
      <c r="AD37" s="18">
        <v>0</v>
      </c>
      <c r="AE37" s="18">
        <v>0</v>
      </c>
      <c r="AF37" s="18">
        <v>2</v>
      </c>
      <c r="AG37" s="18">
        <v>2</v>
      </c>
    </row>
    <row r="38" spans="2:33" ht="63" x14ac:dyDescent="0.25">
      <c r="B38" s="159">
        <v>23</v>
      </c>
      <c r="C38" s="27" t="s">
        <v>230</v>
      </c>
      <c r="D38" s="27" t="s">
        <v>314</v>
      </c>
      <c r="E38" s="27">
        <v>22.75</v>
      </c>
      <c r="F38" s="11">
        <v>45</v>
      </c>
      <c r="G38" s="11">
        <v>60</v>
      </c>
      <c r="H38" s="12">
        <f t="shared" si="4"/>
        <v>2.6373626373626373</v>
      </c>
      <c r="I38" s="159">
        <f t="shared" si="0"/>
        <v>2</v>
      </c>
      <c r="J38" s="28">
        <f t="shared" si="5"/>
        <v>4.4444444444444446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1">
        <v>1</v>
      </c>
      <c r="Q38" s="59">
        <f t="shared" si="1"/>
        <v>0</v>
      </c>
      <c r="R38" s="11">
        <v>0</v>
      </c>
      <c r="S38" s="11">
        <v>0</v>
      </c>
      <c r="T38" s="11">
        <v>0</v>
      </c>
      <c r="U38" s="11">
        <v>0</v>
      </c>
      <c r="V38" s="87">
        <v>0</v>
      </c>
      <c r="W38" s="159">
        <f t="shared" si="6"/>
        <v>0</v>
      </c>
      <c r="X38" s="27">
        <f t="shared" si="2"/>
        <v>4.8</v>
      </c>
      <c r="Y38" s="27">
        <v>8</v>
      </c>
      <c r="Z38" s="15">
        <v>3</v>
      </c>
      <c r="AA38" s="146">
        <f t="shared" si="3"/>
        <v>5</v>
      </c>
      <c r="AB38" s="18">
        <v>0</v>
      </c>
      <c r="AC38" s="18">
        <v>0</v>
      </c>
      <c r="AD38" s="18">
        <v>0</v>
      </c>
      <c r="AE38" s="18">
        <v>0</v>
      </c>
      <c r="AF38" s="18">
        <v>2</v>
      </c>
      <c r="AG38" s="18">
        <v>1</v>
      </c>
    </row>
    <row r="39" spans="2:33" ht="27.75" customHeight="1" x14ac:dyDescent="0.25">
      <c r="B39" s="159">
        <v>24</v>
      </c>
      <c r="C39" s="115" t="s">
        <v>253</v>
      </c>
      <c r="D39" s="159" t="s">
        <v>51</v>
      </c>
      <c r="E39" s="13">
        <v>7</v>
      </c>
      <c r="F39" s="11">
        <v>15</v>
      </c>
      <c r="G39" s="11">
        <v>15</v>
      </c>
      <c r="H39" s="12">
        <f t="shared" si="4"/>
        <v>2.1428571428571428</v>
      </c>
      <c r="I39" s="159">
        <f t="shared" si="0"/>
        <v>0</v>
      </c>
      <c r="J39" s="28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59">
        <f t="shared" si="1"/>
        <v>0</v>
      </c>
      <c r="R39" s="11">
        <v>0</v>
      </c>
      <c r="S39" s="11">
        <v>0</v>
      </c>
      <c r="T39" s="11">
        <v>0</v>
      </c>
      <c r="U39" s="11">
        <v>0</v>
      </c>
      <c r="V39" s="87">
        <v>0</v>
      </c>
      <c r="W39" s="159" t="e">
        <f t="shared" si="6"/>
        <v>#DIV/0!</v>
      </c>
      <c r="X39" s="159">
        <f t="shared" si="2"/>
        <v>1.2</v>
      </c>
      <c r="Y39" s="159">
        <v>8</v>
      </c>
      <c r="Z39" s="15">
        <v>1</v>
      </c>
      <c r="AA39" s="146">
        <f t="shared" si="3"/>
        <v>6.666666666666667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1</v>
      </c>
    </row>
    <row r="40" spans="2:33" ht="31.5" x14ac:dyDescent="0.25">
      <c r="B40" s="159">
        <v>25</v>
      </c>
      <c r="C40" s="27" t="s">
        <v>197</v>
      </c>
      <c r="D40" s="17" t="s">
        <v>278</v>
      </c>
      <c r="E40" s="13">
        <v>13.61</v>
      </c>
      <c r="F40" s="11">
        <v>25</v>
      </c>
      <c r="G40" s="11">
        <v>32</v>
      </c>
      <c r="H40" s="12">
        <f t="shared" si="4"/>
        <v>2.3512123438648054</v>
      </c>
      <c r="I40" s="159">
        <f t="shared" si="0"/>
        <v>1</v>
      </c>
      <c r="J40" s="28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59">
        <f t="shared" si="1"/>
        <v>1</v>
      </c>
      <c r="R40" s="11">
        <v>0</v>
      </c>
      <c r="S40" s="11">
        <v>0</v>
      </c>
      <c r="T40" s="11">
        <v>0</v>
      </c>
      <c r="U40" s="11">
        <v>0</v>
      </c>
      <c r="V40" s="87">
        <v>1</v>
      </c>
      <c r="W40" s="159">
        <f t="shared" si="6"/>
        <v>100</v>
      </c>
      <c r="X40" s="27">
        <f t="shared" si="2"/>
        <v>2.56</v>
      </c>
      <c r="Y40" s="27">
        <v>8</v>
      </c>
      <c r="Z40" s="15">
        <v>1</v>
      </c>
      <c r="AA40" s="146">
        <f t="shared" si="3"/>
        <v>3.125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1</v>
      </c>
    </row>
    <row r="41" spans="2:33" ht="31.5" x14ac:dyDescent="0.25">
      <c r="B41" s="159">
        <v>26</v>
      </c>
      <c r="C41" s="159" t="s">
        <v>172</v>
      </c>
      <c r="D41" s="17" t="s">
        <v>278</v>
      </c>
      <c r="E41" s="13">
        <v>10.98</v>
      </c>
      <c r="F41" s="11">
        <v>24</v>
      </c>
      <c r="G41" s="11">
        <v>36</v>
      </c>
      <c r="H41" s="12">
        <f t="shared" si="4"/>
        <v>3.278688524590164</v>
      </c>
      <c r="I41" s="159">
        <f t="shared" si="0"/>
        <v>0</v>
      </c>
      <c r="J41" s="28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59">
        <f t="shared" si="1"/>
        <v>0</v>
      </c>
      <c r="R41" s="11">
        <v>0</v>
      </c>
      <c r="S41" s="11">
        <v>0</v>
      </c>
      <c r="T41" s="11">
        <v>0</v>
      </c>
      <c r="U41" s="11">
        <v>0</v>
      </c>
      <c r="V41" s="87">
        <v>0</v>
      </c>
      <c r="W41" s="159" t="e">
        <f t="shared" si="6"/>
        <v>#DIV/0!</v>
      </c>
      <c r="X41" s="159">
        <f t="shared" si="2"/>
        <v>4.32</v>
      </c>
      <c r="Y41" s="159">
        <v>12</v>
      </c>
      <c r="Z41" s="15">
        <v>3</v>
      </c>
      <c r="AA41" s="146">
        <f t="shared" si="3"/>
        <v>8.3333333333333321</v>
      </c>
      <c r="AB41" s="18">
        <v>0</v>
      </c>
      <c r="AC41" s="18">
        <v>0</v>
      </c>
      <c r="AD41" s="18">
        <v>0</v>
      </c>
      <c r="AE41" s="18">
        <v>0</v>
      </c>
      <c r="AF41" s="18">
        <v>2</v>
      </c>
      <c r="AG41" s="18">
        <v>1</v>
      </c>
    </row>
    <row r="42" spans="2:33" ht="47.25" x14ac:dyDescent="0.25">
      <c r="B42" s="159">
        <v>27</v>
      </c>
      <c r="C42" s="27" t="s">
        <v>76</v>
      </c>
      <c r="D42" s="17" t="s">
        <v>278</v>
      </c>
      <c r="E42" s="27">
        <v>10.96</v>
      </c>
      <c r="F42" s="11">
        <v>56</v>
      </c>
      <c r="G42" s="11">
        <v>62</v>
      </c>
      <c r="H42" s="12">
        <f t="shared" si="4"/>
        <v>5.6569343065693429</v>
      </c>
      <c r="I42" s="159">
        <f t="shared" si="0"/>
        <v>3</v>
      </c>
      <c r="J42" s="28">
        <f t="shared" si="5"/>
        <v>5.3571428571428568</v>
      </c>
      <c r="K42" s="11">
        <v>0</v>
      </c>
      <c r="L42" s="11">
        <v>0</v>
      </c>
      <c r="M42" s="11">
        <v>0</v>
      </c>
      <c r="N42" s="11">
        <v>0</v>
      </c>
      <c r="O42" s="11">
        <v>2</v>
      </c>
      <c r="P42" s="11">
        <v>1</v>
      </c>
      <c r="Q42" s="59">
        <f t="shared" si="1"/>
        <v>3</v>
      </c>
      <c r="R42" s="11">
        <v>0</v>
      </c>
      <c r="S42" s="11">
        <v>0</v>
      </c>
      <c r="T42" s="11">
        <v>0</v>
      </c>
      <c r="U42" s="11">
        <v>2</v>
      </c>
      <c r="V42" s="87">
        <v>1</v>
      </c>
      <c r="W42" s="27">
        <f t="shared" si="6"/>
        <v>100</v>
      </c>
      <c r="X42" s="27">
        <f t="shared" si="2"/>
        <v>7.44</v>
      </c>
      <c r="Y42" s="27">
        <v>12</v>
      </c>
      <c r="Z42" s="15">
        <v>3</v>
      </c>
      <c r="AA42" s="146">
        <f t="shared" si="3"/>
        <v>4.838709677419355</v>
      </c>
      <c r="AB42" s="18">
        <v>0</v>
      </c>
      <c r="AC42" s="18">
        <v>0</v>
      </c>
      <c r="AD42" s="18">
        <v>0</v>
      </c>
      <c r="AE42" s="18">
        <v>0</v>
      </c>
      <c r="AF42" s="18">
        <v>2</v>
      </c>
      <c r="AG42" s="18">
        <v>1</v>
      </c>
    </row>
    <row r="43" spans="2:33" ht="47.25" x14ac:dyDescent="0.25">
      <c r="B43" s="159">
        <v>28</v>
      </c>
      <c r="C43" s="27" t="s">
        <v>91</v>
      </c>
      <c r="D43" s="17" t="s">
        <v>278</v>
      </c>
      <c r="E43" s="13">
        <v>13.1</v>
      </c>
      <c r="F43" s="11">
        <v>32</v>
      </c>
      <c r="G43" s="11">
        <v>33</v>
      </c>
      <c r="H43" s="12">
        <f t="shared" si="4"/>
        <v>2.5190839694656488</v>
      </c>
      <c r="I43" s="159">
        <f t="shared" si="0"/>
        <v>2</v>
      </c>
      <c r="J43" s="28">
        <f t="shared" si="5"/>
        <v>6.25</v>
      </c>
      <c r="K43" s="11">
        <v>0</v>
      </c>
      <c r="L43" s="11">
        <v>0</v>
      </c>
      <c r="M43" s="11">
        <v>0</v>
      </c>
      <c r="N43" s="11">
        <v>0</v>
      </c>
      <c r="O43" s="11">
        <v>1</v>
      </c>
      <c r="P43" s="11">
        <v>1</v>
      </c>
      <c r="Q43" s="59">
        <f t="shared" si="1"/>
        <v>2</v>
      </c>
      <c r="R43" s="11">
        <v>0</v>
      </c>
      <c r="S43" s="11">
        <v>0</v>
      </c>
      <c r="T43" s="11">
        <v>0</v>
      </c>
      <c r="U43" s="11">
        <v>1</v>
      </c>
      <c r="V43" s="87">
        <v>1</v>
      </c>
      <c r="W43" s="159">
        <f t="shared" si="6"/>
        <v>100</v>
      </c>
      <c r="X43" s="27">
        <f t="shared" si="2"/>
        <v>2.64</v>
      </c>
      <c r="Y43" s="27">
        <v>8</v>
      </c>
      <c r="Z43" s="15">
        <v>2</v>
      </c>
      <c r="AA43" s="146">
        <f t="shared" si="3"/>
        <v>6.0606060606060606</v>
      </c>
      <c r="AB43" s="18">
        <v>0</v>
      </c>
      <c r="AC43" s="18">
        <v>0</v>
      </c>
      <c r="AD43" s="18">
        <v>0</v>
      </c>
      <c r="AE43" s="18">
        <v>0</v>
      </c>
      <c r="AF43" s="18">
        <v>1</v>
      </c>
      <c r="AG43" s="18">
        <v>1</v>
      </c>
    </row>
    <row r="44" spans="2:33" ht="47.25" x14ac:dyDescent="0.25">
      <c r="B44" s="159">
        <v>29</v>
      </c>
      <c r="C44" s="159" t="s">
        <v>103</v>
      </c>
      <c r="D44" s="17" t="s">
        <v>278</v>
      </c>
      <c r="E44" s="13">
        <v>8.4</v>
      </c>
      <c r="F44" s="11">
        <v>33</v>
      </c>
      <c r="G44" s="11">
        <v>41</v>
      </c>
      <c r="H44" s="12">
        <f t="shared" si="4"/>
        <v>4.8809523809523805</v>
      </c>
      <c r="I44" s="159">
        <f t="shared" si="0"/>
        <v>3</v>
      </c>
      <c r="J44" s="28">
        <f t="shared" si="5"/>
        <v>9.0909090909090917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1">
        <v>2</v>
      </c>
      <c r="Q44" s="59">
        <f t="shared" si="1"/>
        <v>0</v>
      </c>
      <c r="R44" s="11">
        <v>0</v>
      </c>
      <c r="S44" s="11">
        <v>0</v>
      </c>
      <c r="T44" s="11">
        <v>0</v>
      </c>
      <c r="U44" s="11">
        <v>0</v>
      </c>
      <c r="V44" s="87">
        <v>0</v>
      </c>
      <c r="W44" s="159">
        <f t="shared" si="6"/>
        <v>0</v>
      </c>
      <c r="X44" s="159">
        <f t="shared" si="2"/>
        <v>4.92</v>
      </c>
      <c r="Y44" s="159">
        <v>12</v>
      </c>
      <c r="Z44" s="15">
        <v>3</v>
      </c>
      <c r="AA44" s="146">
        <f t="shared" si="3"/>
        <v>7.3170731707317067</v>
      </c>
      <c r="AB44" s="18">
        <v>0</v>
      </c>
      <c r="AC44" s="18">
        <v>0</v>
      </c>
      <c r="AD44" s="18">
        <v>0</v>
      </c>
      <c r="AE44" s="18">
        <v>0</v>
      </c>
      <c r="AF44" s="18">
        <v>2</v>
      </c>
      <c r="AG44" s="18">
        <v>1</v>
      </c>
    </row>
    <row r="45" spans="2:33" ht="47.25" x14ac:dyDescent="0.25">
      <c r="B45" s="159">
        <v>30</v>
      </c>
      <c r="C45" s="159" t="s">
        <v>103</v>
      </c>
      <c r="D45" s="17" t="s">
        <v>278</v>
      </c>
      <c r="E45" s="13">
        <v>7.1</v>
      </c>
      <c r="F45" s="11">
        <v>13</v>
      </c>
      <c r="G45" s="11">
        <v>0</v>
      </c>
      <c r="H45" s="12">
        <f t="shared" si="4"/>
        <v>0</v>
      </c>
      <c r="I45" s="159">
        <f t="shared" si="0"/>
        <v>0</v>
      </c>
      <c r="J45" s="28">
        <f t="shared" si="5"/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59">
        <f t="shared" si="1"/>
        <v>0</v>
      </c>
      <c r="R45" s="11">
        <v>0</v>
      </c>
      <c r="S45" s="11">
        <v>0</v>
      </c>
      <c r="T45" s="11">
        <v>0</v>
      </c>
      <c r="U45" s="11">
        <v>0</v>
      </c>
      <c r="V45" s="87">
        <v>0</v>
      </c>
      <c r="W45" s="159" t="e">
        <f t="shared" si="6"/>
        <v>#DIV/0!</v>
      </c>
      <c r="X45" s="159">
        <f t="shared" si="2"/>
        <v>0</v>
      </c>
      <c r="Y45" s="159">
        <v>8</v>
      </c>
      <c r="Z45" s="15">
        <v>0</v>
      </c>
      <c r="AA45" s="146" t="e">
        <f t="shared" si="3"/>
        <v>#DIV/0!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</row>
    <row r="46" spans="2:33" ht="63" x14ac:dyDescent="0.25">
      <c r="B46" s="159">
        <v>31</v>
      </c>
      <c r="C46" s="159" t="s">
        <v>160</v>
      </c>
      <c r="D46" s="17" t="s">
        <v>278</v>
      </c>
      <c r="E46" s="13">
        <v>65.599999999999994</v>
      </c>
      <c r="F46" s="11">
        <v>138</v>
      </c>
      <c r="G46" s="11">
        <v>151</v>
      </c>
      <c r="H46" s="12">
        <f t="shared" si="4"/>
        <v>2.3018292682926833</v>
      </c>
      <c r="I46" s="159">
        <f t="shared" si="0"/>
        <v>0</v>
      </c>
      <c r="J46" s="28">
        <f t="shared" si="5"/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59">
        <f t="shared" si="1"/>
        <v>0</v>
      </c>
      <c r="R46" s="11">
        <v>0</v>
      </c>
      <c r="S46" s="11">
        <v>0</v>
      </c>
      <c r="T46" s="11">
        <v>0</v>
      </c>
      <c r="U46" s="11">
        <v>0</v>
      </c>
      <c r="V46" s="87">
        <v>0</v>
      </c>
      <c r="W46" s="159" t="e">
        <f t="shared" si="6"/>
        <v>#DIV/0!</v>
      </c>
      <c r="X46" s="159">
        <f t="shared" si="2"/>
        <v>12.08</v>
      </c>
      <c r="Y46" s="159">
        <v>8</v>
      </c>
      <c r="Z46" s="15">
        <v>5</v>
      </c>
      <c r="AA46" s="146">
        <f t="shared" si="3"/>
        <v>3.3112582781456954</v>
      </c>
      <c r="AB46" s="18">
        <v>0</v>
      </c>
      <c r="AC46" s="18">
        <v>0</v>
      </c>
      <c r="AD46" s="18">
        <v>0</v>
      </c>
      <c r="AE46" s="18">
        <v>0</v>
      </c>
      <c r="AF46" s="18">
        <v>3</v>
      </c>
      <c r="AG46" s="18">
        <v>2</v>
      </c>
    </row>
    <row r="47" spans="2:33" ht="63" x14ac:dyDescent="0.25">
      <c r="B47" s="159">
        <v>32</v>
      </c>
      <c r="C47" s="27" t="s">
        <v>218</v>
      </c>
      <c r="D47" s="17" t="s">
        <v>281</v>
      </c>
      <c r="E47" s="13">
        <v>126</v>
      </c>
      <c r="F47" s="11">
        <v>152</v>
      </c>
      <c r="G47" s="11">
        <v>295</v>
      </c>
      <c r="H47" s="12">
        <f t="shared" si="4"/>
        <v>2.3412698412698414</v>
      </c>
      <c r="I47" s="159">
        <f t="shared" si="0"/>
        <v>7</v>
      </c>
      <c r="J47" s="28">
        <f t="shared" si="5"/>
        <v>4.6052631578947363</v>
      </c>
      <c r="K47" s="11">
        <v>0</v>
      </c>
      <c r="L47" s="11">
        <v>1</v>
      </c>
      <c r="M47" s="11">
        <v>0</v>
      </c>
      <c r="N47" s="11">
        <v>0</v>
      </c>
      <c r="O47" s="11">
        <v>3</v>
      </c>
      <c r="P47" s="11">
        <v>3</v>
      </c>
      <c r="Q47" s="59">
        <v>6</v>
      </c>
      <c r="R47" s="11">
        <v>0</v>
      </c>
      <c r="S47" s="11">
        <v>0</v>
      </c>
      <c r="T47" s="11">
        <v>0</v>
      </c>
      <c r="U47" s="11">
        <v>3</v>
      </c>
      <c r="V47" s="87">
        <v>3</v>
      </c>
      <c r="W47" s="159">
        <f t="shared" si="6"/>
        <v>85.714285714285708</v>
      </c>
      <c r="X47" s="27">
        <f t="shared" si="2"/>
        <v>23.6</v>
      </c>
      <c r="Y47" s="27">
        <v>8</v>
      </c>
      <c r="Z47" s="15">
        <v>7</v>
      </c>
      <c r="AA47" s="146">
        <f t="shared" si="3"/>
        <v>2.3728813559322033</v>
      </c>
      <c r="AB47" s="18">
        <v>0</v>
      </c>
      <c r="AC47" s="18">
        <v>1</v>
      </c>
      <c r="AD47" s="18">
        <v>0</v>
      </c>
      <c r="AE47" s="18">
        <v>0</v>
      </c>
      <c r="AF47" s="18">
        <v>3</v>
      </c>
      <c r="AG47" s="18">
        <v>3</v>
      </c>
    </row>
    <row r="48" spans="2:33" ht="63" x14ac:dyDescent="0.25">
      <c r="B48" s="159">
        <v>33</v>
      </c>
      <c r="C48" s="27" t="s">
        <v>190</v>
      </c>
      <c r="D48" s="17" t="s">
        <v>71</v>
      </c>
      <c r="E48" s="13">
        <v>213.8</v>
      </c>
      <c r="F48" s="11">
        <v>291</v>
      </c>
      <c r="G48" s="11">
        <v>269</v>
      </c>
      <c r="H48" s="12">
        <f t="shared" si="4"/>
        <v>1.2581852198316184</v>
      </c>
      <c r="I48" s="159">
        <f t="shared" si="0"/>
        <v>10</v>
      </c>
      <c r="J48" s="28">
        <f t="shared" si="5"/>
        <v>3.4364261168384882</v>
      </c>
      <c r="K48" s="11">
        <v>0</v>
      </c>
      <c r="L48" s="11">
        <v>0</v>
      </c>
      <c r="M48" s="11">
        <v>0</v>
      </c>
      <c r="N48" s="11">
        <v>0</v>
      </c>
      <c r="O48" s="11">
        <v>6</v>
      </c>
      <c r="P48" s="11">
        <v>4</v>
      </c>
      <c r="Q48" s="59">
        <f t="shared" si="1"/>
        <v>10</v>
      </c>
      <c r="R48" s="11">
        <v>0</v>
      </c>
      <c r="S48" s="11">
        <v>0</v>
      </c>
      <c r="T48" s="11">
        <v>0</v>
      </c>
      <c r="U48" s="11">
        <v>6</v>
      </c>
      <c r="V48" s="87">
        <v>4</v>
      </c>
      <c r="W48" s="159">
        <f t="shared" si="6"/>
        <v>100</v>
      </c>
      <c r="X48" s="27">
        <f t="shared" si="2"/>
        <v>21.52</v>
      </c>
      <c r="Y48" s="27">
        <v>8</v>
      </c>
      <c r="Z48" s="15">
        <v>13</v>
      </c>
      <c r="AA48" s="146">
        <f t="shared" si="3"/>
        <v>4.8327137546468402</v>
      </c>
      <c r="AB48" s="18">
        <v>0</v>
      </c>
      <c r="AC48" s="18">
        <v>0</v>
      </c>
      <c r="AD48" s="18">
        <v>0</v>
      </c>
      <c r="AE48" s="18">
        <v>0</v>
      </c>
      <c r="AF48" s="18">
        <v>9</v>
      </c>
      <c r="AG48" s="18">
        <v>4</v>
      </c>
    </row>
    <row r="49" spans="1:34" x14ac:dyDescent="0.25">
      <c r="B49" s="20"/>
      <c r="C49" s="65" t="s">
        <v>1</v>
      </c>
      <c r="D49" s="17"/>
      <c r="E49" s="12"/>
      <c r="F49" s="134">
        <f>SUM(F16:F48)</f>
        <v>2201</v>
      </c>
      <c r="G49" s="134">
        <f>SUM(G16:G48)</f>
        <v>2394</v>
      </c>
      <c r="H49" s="135"/>
      <c r="I49" s="136">
        <f>SUM(I16:I48)</f>
        <v>99</v>
      </c>
      <c r="J49" s="136"/>
      <c r="K49" s="136"/>
      <c r="L49" s="136"/>
      <c r="M49" s="136"/>
      <c r="N49" s="136"/>
      <c r="O49" s="136">
        <f>SUM(O16:O48)</f>
        <v>54</v>
      </c>
      <c r="P49" s="136">
        <f>SUM(P16:P48)</f>
        <v>44</v>
      </c>
      <c r="Q49" s="137">
        <f>SUM(Q16:Q48)</f>
        <v>66</v>
      </c>
      <c r="R49" s="136">
        <f>SUM(R16:R48)</f>
        <v>0</v>
      </c>
      <c r="S49" s="136">
        <v>0</v>
      </c>
      <c r="T49" s="136">
        <v>0</v>
      </c>
      <c r="U49" s="136">
        <f>SUM(U16:U48)</f>
        <v>38</v>
      </c>
      <c r="V49" s="137">
        <f>SUM(V16:V48)</f>
        <v>28</v>
      </c>
      <c r="W49" s="136"/>
      <c r="X49" s="138">
        <f>SUM(X16:X48)</f>
        <v>212.49999999999994</v>
      </c>
      <c r="Y49" s="139"/>
      <c r="Z49" s="140">
        <f>SUM(Z16:Z48)</f>
        <v>126</v>
      </c>
      <c r="AA49" s="157"/>
      <c r="AB49" s="3">
        <f t="shared" ref="AB49:AG49" si="8">SUM(AB16:AB48)</f>
        <v>0</v>
      </c>
      <c r="AC49" s="3">
        <f t="shared" si="8"/>
        <v>2</v>
      </c>
      <c r="AD49" s="3">
        <f t="shared" si="8"/>
        <v>0</v>
      </c>
      <c r="AE49" s="3">
        <f t="shared" si="8"/>
        <v>0</v>
      </c>
      <c r="AF49" s="140">
        <f t="shared" si="8"/>
        <v>70</v>
      </c>
      <c r="AG49" s="140">
        <f t="shared" si="8"/>
        <v>54</v>
      </c>
      <c r="AH49" s="158"/>
    </row>
    <row r="50" spans="1:34" s="6" customFormat="1" ht="15.75" customHeight="1" x14ac:dyDescent="0.25">
      <c r="A50" s="29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30"/>
      <c r="AH50" s="147"/>
    </row>
    <row r="51" spans="1:34" s="6" customFormat="1" x14ac:dyDescent="0.25">
      <c r="A51" s="29"/>
      <c r="B51" s="31"/>
      <c r="C51" s="24"/>
      <c r="D51" s="22"/>
      <c r="E51" s="21"/>
      <c r="F51" s="21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84"/>
      <c r="R51" s="34"/>
      <c r="S51" s="34"/>
      <c r="T51" s="34"/>
      <c r="U51" s="34"/>
      <c r="V51" s="84"/>
      <c r="W51" s="34"/>
      <c r="X51" s="22"/>
      <c r="Y51" s="30"/>
      <c r="Z51" s="30"/>
      <c r="AA51" s="151"/>
      <c r="AB51" s="30"/>
      <c r="AC51" s="30"/>
      <c r="AD51" s="30"/>
      <c r="AE51" s="30"/>
      <c r="AF51" s="30"/>
      <c r="AH51" s="147"/>
    </row>
    <row r="52" spans="1:34" s="6" customFormat="1" ht="15.75" customHeight="1" x14ac:dyDescent="0.3">
      <c r="A52" s="26"/>
      <c r="B52" s="232" t="s">
        <v>243</v>
      </c>
      <c r="C52" s="232"/>
      <c r="D52" s="232"/>
      <c r="E52" s="7"/>
      <c r="F52" s="7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85"/>
      <c r="R52" s="35"/>
      <c r="S52" s="35"/>
      <c r="T52" s="35"/>
      <c r="U52" s="35"/>
      <c r="V52" s="85"/>
      <c r="W52" s="35"/>
      <c r="X52" s="8"/>
      <c r="Y52" s="231" t="s">
        <v>304</v>
      </c>
      <c r="Z52" s="231"/>
      <c r="AA52" s="231"/>
      <c r="AB52" s="231"/>
      <c r="AC52" s="231"/>
      <c r="AD52" s="39"/>
      <c r="AE52" s="32"/>
      <c r="AF52" s="32"/>
      <c r="AH52" s="147"/>
    </row>
    <row r="53" spans="1:34" s="6" customFormat="1" ht="43.5" customHeight="1" x14ac:dyDescent="0.3">
      <c r="A53" s="26"/>
      <c r="B53" s="232"/>
      <c r="C53" s="232"/>
      <c r="D53" s="232"/>
      <c r="E53" s="9"/>
      <c r="F53" s="9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86"/>
      <c r="R53" s="36"/>
      <c r="S53" s="36"/>
      <c r="T53" s="36"/>
      <c r="U53" s="36"/>
      <c r="V53" s="86"/>
      <c r="W53" s="36"/>
      <c r="X53" s="10"/>
      <c r="Y53" s="231"/>
      <c r="Z53" s="231"/>
      <c r="AA53" s="231"/>
      <c r="AB53" s="231"/>
      <c r="AC53" s="231"/>
      <c r="AD53" s="39"/>
      <c r="AH53" s="147"/>
    </row>
    <row r="54" spans="1:34" ht="15.75" customHeight="1" x14ac:dyDescent="0.25">
      <c r="B54" s="232"/>
      <c r="C54" s="232"/>
      <c r="D54" s="232"/>
    </row>
    <row r="70" spans="3:3" x14ac:dyDescent="0.25">
      <c r="C70" s="23"/>
    </row>
    <row r="71" spans="3:3" x14ac:dyDescent="0.25">
      <c r="C71" s="23"/>
    </row>
    <row r="72" spans="3:3" x14ac:dyDescent="0.25">
      <c r="C72" s="23"/>
    </row>
  </sheetData>
  <customSheetViews>
    <customSheetView guid="{AFF92845-F831-48B8-860E-7046A0C84820}" scale="75" showPageBreaks="1" fitToPage="1" printArea="1" topLeftCell="B40">
      <selection activeCell="J72" sqref="J72"/>
      <pageMargins left="0.23622047244094491" right="0.23622047244094491" top="0.74803149606299213" bottom="0.74803149606299213" header="0.31496062992125984" footer="0.31496062992125984"/>
      <printOptions horizontalCentered="1"/>
      <pageSetup paperSize="9" scale="45" fitToHeight="0" orientation="landscape" r:id="rId1"/>
    </customSheetView>
    <customSheetView guid="{BCE4E900-95F8-4F04-95DE-AB49B5289F76}" scale="75" showPageBreaks="1" fitToPage="1" printArea="1" topLeftCell="A35">
      <selection activeCell="F36" sqref="F36"/>
      <pageMargins left="0.23622047244094491" right="0.23622047244094491" top="0.74803149606299213" bottom="0.74803149606299213" header="0.31496062992125984" footer="0.31496062992125984"/>
      <printOptions horizontalCentered="1"/>
      <pageSetup paperSize="9" scale="45" fitToHeight="0" orientation="landscape" r:id="rId2"/>
    </customSheetView>
  </customSheetViews>
  <mergeCells count="36">
    <mergeCell ref="C10:C14"/>
    <mergeCell ref="D10:D14"/>
    <mergeCell ref="E10:E14"/>
    <mergeCell ref="B52:D54"/>
    <mergeCell ref="B10:B14"/>
    <mergeCell ref="Y52:AC53"/>
    <mergeCell ref="H10:H14"/>
    <mergeCell ref="J12:J14"/>
    <mergeCell ref="B50:AE50"/>
    <mergeCell ref="X10:AG10"/>
    <mergeCell ref="I11:P11"/>
    <mergeCell ref="Q11:W11"/>
    <mergeCell ref="X11:Y11"/>
    <mergeCell ref="Z11:AG11"/>
    <mergeCell ref="F12:F14"/>
    <mergeCell ref="G12:G14"/>
    <mergeCell ref="I12:I14"/>
    <mergeCell ref="I10:W10"/>
    <mergeCell ref="R12:V12"/>
    <mergeCell ref="W12:W14"/>
    <mergeCell ref="K12:K14"/>
    <mergeCell ref="L12:P12"/>
    <mergeCell ref="Q12:Q14"/>
    <mergeCell ref="F10:G11"/>
    <mergeCell ref="X12:X14"/>
    <mergeCell ref="Y12:Y14"/>
    <mergeCell ref="L13:O13"/>
    <mergeCell ref="P13:P14"/>
    <mergeCell ref="R13:U13"/>
    <mergeCell ref="V13:V14"/>
    <mergeCell ref="Z12:Z14"/>
    <mergeCell ref="AA12:AA14"/>
    <mergeCell ref="AB12:AB14"/>
    <mergeCell ref="AC12:AG12"/>
    <mergeCell ref="AC13:AF13"/>
    <mergeCell ref="AG13:AG14"/>
  </mergeCells>
  <phoneticPr fontId="11" type="noConversion"/>
  <conditionalFormatting sqref="C55:D65541 C10:D15 D49 B51:C51 B50 B52 C33:D34 C23:D25">
    <cfRule type="containsText" dxfId="483" priority="77" operator="containsText" text="оду">
      <formula>NOT(ISERROR(SEARCH("оду",B10)))</formula>
    </cfRule>
  </conditionalFormatting>
  <conditionalFormatting sqref="C31:D31">
    <cfRule type="containsText" dxfId="482" priority="40" operator="containsText" text="оду">
      <formula>NOT(ISERROR(SEARCH("оду",C31)))</formula>
    </cfRule>
  </conditionalFormatting>
  <conditionalFormatting sqref="C36:D36">
    <cfRule type="containsText" dxfId="481" priority="39" operator="containsText" text="оду">
      <formula>NOT(ISERROR(SEARCH("оду",C36)))</formula>
    </cfRule>
  </conditionalFormatting>
  <conditionalFormatting sqref="C32:D32">
    <cfRule type="containsText" dxfId="480" priority="35" operator="containsText" text="оду">
      <formula>NOT(ISERROR(SEARCH("оду",C32)))</formula>
    </cfRule>
  </conditionalFormatting>
  <conditionalFormatting sqref="C30:D30">
    <cfRule type="containsText" dxfId="479" priority="34" operator="containsText" text="оду">
      <formula>NOT(ISERROR(SEARCH("оду",C30)))</formula>
    </cfRule>
  </conditionalFormatting>
  <conditionalFormatting sqref="C35:D35">
    <cfRule type="containsText" dxfId="478" priority="33" operator="containsText" text="оду">
      <formula>NOT(ISERROR(SEARCH("оду",C35)))</formula>
    </cfRule>
  </conditionalFormatting>
  <conditionalFormatting sqref="C29">
    <cfRule type="containsText" dxfId="477" priority="31" operator="containsText" text="оду">
      <formula>NOT(ISERROR(SEARCH("оду",C29)))</formula>
    </cfRule>
  </conditionalFormatting>
  <conditionalFormatting sqref="D29">
    <cfRule type="containsText" dxfId="476" priority="30" operator="containsText" text="оду">
      <formula>NOT(ISERROR(SEARCH("оду",D29)))</formula>
    </cfRule>
  </conditionalFormatting>
  <conditionalFormatting sqref="C18:D18">
    <cfRule type="containsText" dxfId="475" priority="29" operator="containsText" text="оду">
      <formula>NOT(ISERROR(SEARCH("оду",C18)))</formula>
    </cfRule>
  </conditionalFormatting>
  <conditionalFormatting sqref="D16">
    <cfRule type="containsText" dxfId="474" priority="27" operator="containsText" text="оду">
      <formula>NOT(ISERROR(SEARCH("оду",D16)))</formula>
    </cfRule>
  </conditionalFormatting>
  <conditionalFormatting sqref="C28:D28">
    <cfRule type="containsText" dxfId="473" priority="26" operator="containsText" text="оду">
      <formula>NOT(ISERROR(SEARCH("оду",C28)))</formula>
    </cfRule>
  </conditionalFormatting>
  <conditionalFormatting sqref="D48">
    <cfRule type="containsText" dxfId="472" priority="25" operator="containsText" text="оду">
      <formula>NOT(ISERROR(SEARCH("оду",D48)))</formula>
    </cfRule>
  </conditionalFormatting>
  <conditionalFormatting sqref="C20:D20">
    <cfRule type="containsText" dxfId="471" priority="24" operator="containsText" text="оду">
      <formula>NOT(ISERROR(SEARCH("оду",C20)))</formula>
    </cfRule>
  </conditionalFormatting>
  <conditionalFormatting sqref="C38:D38">
    <cfRule type="containsText" dxfId="470" priority="23" operator="containsText" text="оду">
      <formula>NOT(ISERROR(SEARCH("оду",C38)))</formula>
    </cfRule>
  </conditionalFormatting>
  <conditionalFormatting sqref="C42:D42">
    <cfRule type="containsText" dxfId="469" priority="21" operator="containsText" text="оду">
      <formula>NOT(ISERROR(SEARCH("оду",C42)))</formula>
    </cfRule>
  </conditionalFormatting>
  <conditionalFormatting sqref="D47">
    <cfRule type="containsText" dxfId="468" priority="20" operator="containsText" text="оду">
      <formula>NOT(ISERROR(SEARCH("оду",D47)))</formula>
    </cfRule>
  </conditionalFormatting>
  <conditionalFormatting sqref="C27:D27">
    <cfRule type="containsText" dxfId="467" priority="19" operator="containsText" text="оду">
      <formula>NOT(ISERROR(SEARCH("оду",C27)))</formula>
    </cfRule>
  </conditionalFormatting>
  <conditionalFormatting sqref="C17:D17">
    <cfRule type="containsText" dxfId="466" priority="17" operator="containsText" text="оду">
      <formula>NOT(ISERROR(SEARCH("оду",C17)))</formula>
    </cfRule>
  </conditionalFormatting>
  <conditionalFormatting sqref="D19">
    <cfRule type="containsText" dxfId="465" priority="16" operator="containsText" text="оду">
      <formula>NOT(ISERROR(SEARCH("оду",D19)))</formula>
    </cfRule>
  </conditionalFormatting>
  <conditionalFormatting sqref="C22">
    <cfRule type="containsText" dxfId="464" priority="15" operator="containsText" text="оду">
      <formula>NOT(ISERROR(SEARCH("оду",C22)))</formula>
    </cfRule>
  </conditionalFormatting>
  <conditionalFormatting sqref="D22">
    <cfRule type="containsText" dxfId="463" priority="14" operator="containsText" text="оду">
      <formula>NOT(ISERROR(SEARCH("оду",D22)))</formula>
    </cfRule>
  </conditionalFormatting>
  <conditionalFormatting sqref="C26:D26">
    <cfRule type="containsText" dxfId="462" priority="13" operator="containsText" text="оду">
      <formula>NOT(ISERROR(SEARCH("оду",C26)))</formula>
    </cfRule>
  </conditionalFormatting>
  <conditionalFormatting sqref="C21:D21">
    <cfRule type="containsText" dxfId="461" priority="10" operator="containsText" text="оду">
      <formula>NOT(ISERROR(SEARCH("оду",C21)))</formula>
    </cfRule>
  </conditionalFormatting>
  <conditionalFormatting sqref="D40">
    <cfRule type="containsText" dxfId="460" priority="8" operator="containsText" text="оду">
      <formula>NOT(ISERROR(SEARCH("оду",D40)))</formula>
    </cfRule>
  </conditionalFormatting>
  <conditionalFormatting sqref="D43">
    <cfRule type="containsText" dxfId="459" priority="7" operator="containsText" text="оду">
      <formula>NOT(ISERROR(SEARCH("оду",D43)))</formula>
    </cfRule>
  </conditionalFormatting>
  <conditionalFormatting sqref="D44">
    <cfRule type="containsText" dxfId="458" priority="6" operator="containsText" text="оду">
      <formula>NOT(ISERROR(SEARCH("оду",D44)))</formula>
    </cfRule>
  </conditionalFormatting>
  <conditionalFormatting sqref="D45">
    <cfRule type="containsText" dxfId="457" priority="5" operator="containsText" text="оду">
      <formula>NOT(ISERROR(SEARCH("оду",D45)))</formula>
    </cfRule>
  </conditionalFormatting>
  <conditionalFormatting sqref="D41">
    <cfRule type="containsText" dxfId="456" priority="4" operator="containsText" text="оду">
      <formula>NOT(ISERROR(SEARCH("оду",D41)))</formula>
    </cfRule>
  </conditionalFormatting>
  <conditionalFormatting sqref="C46:D46">
    <cfRule type="containsText" dxfId="455" priority="3" operator="containsText" text="оду">
      <formula>NOT(ISERROR(SEARCH("оду",C46)))</formula>
    </cfRule>
  </conditionalFormatting>
  <conditionalFormatting sqref="D39">
    <cfRule type="containsText" dxfId="454" priority="2" operator="containsText" text="оду">
      <formula>NOT(ISERROR(SEARCH("оду",D39)))</formula>
    </cfRule>
  </conditionalFormatting>
  <conditionalFormatting sqref="C37:D37">
    <cfRule type="containsText" dxfId="453" priority="1" operator="containsText" text="оду">
      <formula>NOT(ISERROR(SEARCH("оду",C37)))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topLeftCell="A25" zoomScale="80" zoomScaleNormal="80" workbookViewId="0">
      <pane xSplit="1" topLeftCell="B1" activePane="topRight" state="frozen"/>
      <selection pane="topRight" activeCell="G32" sqref="G32"/>
    </sheetView>
  </sheetViews>
  <sheetFormatPr defaultRowHeight="15" x14ac:dyDescent="0.25"/>
  <cols>
    <col min="1" max="1" width="5.140625" customWidth="1"/>
    <col min="2" max="2" width="4.7109375" customWidth="1"/>
    <col min="3" max="3" width="39" customWidth="1"/>
    <col min="4" max="4" width="26.5703125" customWidth="1"/>
    <col min="5" max="5" width="20.28515625" customWidth="1"/>
    <col min="6" max="7" width="11.85546875" customWidth="1"/>
    <col min="8" max="8" width="32.85546875" customWidth="1"/>
    <col min="9" max="16" width="11.85546875" customWidth="1"/>
    <col min="17" max="17" width="8.5703125" customWidth="1"/>
  </cols>
  <sheetData>
    <row r="1" spans="2:17" s="163" customFormat="1" ht="18.75" x14ac:dyDescent="0.3">
      <c r="B1" s="160"/>
      <c r="C1" s="239" t="s">
        <v>5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161"/>
      <c r="Q1" s="162"/>
    </row>
    <row r="2" spans="2:17" s="163" customFormat="1" ht="18.75" x14ac:dyDescent="0.3">
      <c r="B2" s="160"/>
      <c r="C2" s="240" t="s">
        <v>8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61"/>
      <c r="Q2" s="162"/>
    </row>
    <row r="3" spans="2:17" s="163" customFormat="1" ht="15.75" x14ac:dyDescent="0.25">
      <c r="B3" s="160"/>
      <c r="C3" s="241" t="s">
        <v>4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161"/>
      <c r="Q3" s="162"/>
    </row>
    <row r="4" spans="2:17" s="163" customFormat="1" ht="18.75" x14ac:dyDescent="0.3">
      <c r="B4" s="160"/>
      <c r="C4" s="240" t="s">
        <v>7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161"/>
      <c r="Q4" s="162"/>
    </row>
    <row r="5" spans="2:17" s="163" customFormat="1" ht="15.75" x14ac:dyDescent="0.25">
      <c r="B5" s="160"/>
      <c r="C5" s="241" t="s">
        <v>6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161"/>
      <c r="Q5" s="162"/>
    </row>
    <row r="6" spans="2:17" s="163" customFormat="1" ht="18.75" x14ac:dyDescent="0.3">
      <c r="B6" s="160"/>
      <c r="C6" s="239" t="s">
        <v>302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161"/>
      <c r="Q6" s="162"/>
    </row>
    <row r="7" spans="2:17" s="163" customFormat="1" ht="15.75" x14ac:dyDescent="0.25">
      <c r="B7" s="160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164"/>
      <c r="Q7" s="165"/>
    </row>
    <row r="8" spans="2:17" s="163" customFormat="1" ht="15.75" x14ac:dyDescent="0.25">
      <c r="B8" s="160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66"/>
      <c r="N8" s="166"/>
      <c r="O8" s="166"/>
      <c r="P8" s="164"/>
      <c r="Q8" s="165"/>
    </row>
    <row r="9" spans="2:17" s="163" customFormat="1" ht="16.5" thickBot="1" x14ac:dyDescent="0.3">
      <c r="B9" s="243" t="s">
        <v>11</v>
      </c>
      <c r="C9" s="246" t="s">
        <v>31</v>
      </c>
      <c r="D9" s="246" t="s">
        <v>30</v>
      </c>
      <c r="E9" s="246" t="s">
        <v>285</v>
      </c>
      <c r="F9" s="249" t="s">
        <v>12</v>
      </c>
      <c r="G9" s="250"/>
      <c r="H9" s="246" t="s">
        <v>286</v>
      </c>
      <c r="I9" s="253" t="s">
        <v>13</v>
      </c>
      <c r="J9" s="254"/>
      <c r="K9" s="255"/>
      <c r="L9" s="249" t="s">
        <v>14</v>
      </c>
      <c r="M9" s="256"/>
      <c r="N9" s="256"/>
      <c r="O9" s="256"/>
      <c r="P9" s="164"/>
      <c r="Q9" s="165"/>
    </row>
    <row r="10" spans="2:17" s="163" customFormat="1" ht="63.75" thickBot="1" x14ac:dyDescent="0.3">
      <c r="B10" s="244"/>
      <c r="C10" s="247"/>
      <c r="D10" s="247"/>
      <c r="E10" s="247"/>
      <c r="F10" s="251"/>
      <c r="G10" s="252"/>
      <c r="H10" s="247"/>
      <c r="I10" s="167" t="s">
        <v>15</v>
      </c>
      <c r="J10" s="257" t="s">
        <v>16</v>
      </c>
      <c r="K10" s="258"/>
      <c r="L10" s="259" t="s">
        <v>17</v>
      </c>
      <c r="M10" s="259"/>
      <c r="N10" s="259" t="s">
        <v>18</v>
      </c>
      <c r="O10" s="259"/>
      <c r="P10" s="164"/>
      <c r="Q10" s="165"/>
    </row>
    <row r="11" spans="2:17" s="163" customFormat="1" ht="32.25" customHeight="1" x14ac:dyDescent="0.25">
      <c r="B11" s="244"/>
      <c r="C11" s="247"/>
      <c r="D11" s="247"/>
      <c r="E11" s="247"/>
      <c r="F11" s="260" t="s">
        <v>244</v>
      </c>
      <c r="G11" s="260" t="s">
        <v>303</v>
      </c>
      <c r="H11" s="247"/>
      <c r="I11" s="260" t="s">
        <v>19</v>
      </c>
      <c r="J11" s="260" t="s">
        <v>19</v>
      </c>
      <c r="K11" s="268" t="s">
        <v>23</v>
      </c>
      <c r="L11" s="259" t="s">
        <v>19</v>
      </c>
      <c r="M11" s="259" t="s">
        <v>20</v>
      </c>
      <c r="N11" s="259" t="s">
        <v>19</v>
      </c>
      <c r="O11" s="259" t="s">
        <v>20</v>
      </c>
      <c r="P11" s="261"/>
      <c r="Q11" s="165"/>
    </row>
    <row r="12" spans="2:17" s="163" customFormat="1" ht="15.75" customHeight="1" x14ac:dyDescent="0.25">
      <c r="B12" s="244"/>
      <c r="C12" s="247"/>
      <c r="D12" s="247"/>
      <c r="E12" s="247"/>
      <c r="F12" s="247"/>
      <c r="G12" s="247"/>
      <c r="H12" s="247"/>
      <c r="I12" s="247"/>
      <c r="J12" s="247"/>
      <c r="K12" s="269"/>
      <c r="L12" s="259"/>
      <c r="M12" s="259"/>
      <c r="N12" s="259"/>
      <c r="O12" s="259"/>
      <c r="P12" s="261"/>
      <c r="Q12" s="168"/>
    </row>
    <row r="13" spans="2:17" s="163" customFormat="1" ht="31.5" customHeight="1" thickBot="1" x14ac:dyDescent="0.3">
      <c r="B13" s="245"/>
      <c r="C13" s="248"/>
      <c r="D13" s="248"/>
      <c r="E13" s="248"/>
      <c r="F13" s="248"/>
      <c r="G13" s="248"/>
      <c r="H13" s="248"/>
      <c r="I13" s="248"/>
      <c r="J13" s="248"/>
      <c r="K13" s="251"/>
      <c r="L13" s="259"/>
      <c r="M13" s="259"/>
      <c r="N13" s="259"/>
      <c r="O13" s="259"/>
      <c r="P13" s="261"/>
      <c r="Q13" s="169"/>
    </row>
    <row r="14" spans="2:17" s="163" customFormat="1" ht="17.25" customHeight="1" x14ac:dyDescent="0.25">
      <c r="B14" s="170">
        <v>1</v>
      </c>
      <c r="C14" s="171">
        <v>2</v>
      </c>
      <c r="D14" s="171">
        <v>3</v>
      </c>
      <c r="E14" s="171">
        <v>4</v>
      </c>
      <c r="F14" s="171">
        <v>5</v>
      </c>
      <c r="G14" s="171">
        <v>6</v>
      </c>
      <c r="H14" s="171">
        <v>7</v>
      </c>
      <c r="I14" s="171">
        <v>8</v>
      </c>
      <c r="J14" s="171">
        <v>9</v>
      </c>
      <c r="K14" s="172">
        <v>10</v>
      </c>
      <c r="L14" s="173">
        <v>11</v>
      </c>
      <c r="M14" s="173">
        <v>12</v>
      </c>
      <c r="N14" s="173">
        <v>13</v>
      </c>
      <c r="O14" s="173">
        <v>14</v>
      </c>
      <c r="P14" s="174"/>
      <c r="Q14" s="169"/>
    </row>
    <row r="15" spans="2:17" s="163" customFormat="1" ht="25.5" customHeight="1" x14ac:dyDescent="0.25">
      <c r="B15" s="175">
        <v>1</v>
      </c>
      <c r="C15" s="176" t="s">
        <v>229</v>
      </c>
      <c r="D15" s="173" t="s">
        <v>40</v>
      </c>
      <c r="E15" s="176">
        <v>90.16</v>
      </c>
      <c r="F15" s="177">
        <v>23</v>
      </c>
      <c r="G15" s="177">
        <v>25</v>
      </c>
      <c r="H15" s="178">
        <f t="shared" ref="H15:H33" si="0">G15/E15</f>
        <v>0.27728482697426798</v>
      </c>
      <c r="I15" s="177">
        <v>1</v>
      </c>
      <c r="J15" s="177">
        <v>1</v>
      </c>
      <c r="K15" s="179">
        <f t="shared" ref="K15:K20" si="1">J15/I15*100</f>
        <v>100</v>
      </c>
      <c r="L15" s="180">
        <f t="shared" ref="L15:L26" si="2">G15*M15/100</f>
        <v>2.5</v>
      </c>
      <c r="M15" s="181">
        <v>10</v>
      </c>
      <c r="N15" s="177">
        <v>1</v>
      </c>
      <c r="O15" s="182">
        <v>4.3478260869565215</v>
      </c>
      <c r="P15" s="183"/>
      <c r="Q15" s="184"/>
    </row>
    <row r="16" spans="2:17" s="163" customFormat="1" ht="29.25" customHeight="1" x14ac:dyDescent="0.25">
      <c r="B16" s="175">
        <v>2</v>
      </c>
      <c r="C16" s="176" t="s">
        <v>229</v>
      </c>
      <c r="D16" s="176" t="s">
        <v>267</v>
      </c>
      <c r="E16" s="176">
        <v>101.75</v>
      </c>
      <c r="F16" s="177">
        <v>23</v>
      </c>
      <c r="G16" s="177">
        <v>23</v>
      </c>
      <c r="H16" s="178">
        <f t="shared" si="0"/>
        <v>0.22604422604422605</v>
      </c>
      <c r="I16" s="177">
        <v>1</v>
      </c>
      <c r="J16" s="177">
        <v>1</v>
      </c>
      <c r="K16" s="179">
        <f t="shared" si="1"/>
        <v>100</v>
      </c>
      <c r="L16" s="180">
        <f t="shared" si="2"/>
        <v>2.2999999999999998</v>
      </c>
      <c r="M16" s="181">
        <v>10</v>
      </c>
      <c r="N16" s="177">
        <v>1</v>
      </c>
      <c r="O16" s="182">
        <v>4.3478260869565215</v>
      </c>
      <c r="P16" s="183"/>
      <c r="Q16" s="184"/>
    </row>
    <row r="17" spans="2:17" s="163" customFormat="1" ht="63" x14ac:dyDescent="0.25">
      <c r="B17" s="175">
        <v>3</v>
      </c>
      <c r="C17" s="173" t="s">
        <v>145</v>
      </c>
      <c r="D17" s="173" t="s">
        <v>57</v>
      </c>
      <c r="E17" s="173">
        <v>35</v>
      </c>
      <c r="F17" s="177">
        <v>12</v>
      </c>
      <c r="G17" s="177">
        <v>14</v>
      </c>
      <c r="H17" s="178">
        <f t="shared" si="0"/>
        <v>0.4</v>
      </c>
      <c r="I17" s="177">
        <v>1</v>
      </c>
      <c r="J17" s="177">
        <v>1</v>
      </c>
      <c r="K17" s="179">
        <f t="shared" si="1"/>
        <v>100</v>
      </c>
      <c r="L17" s="180">
        <f t="shared" si="2"/>
        <v>1.4</v>
      </c>
      <c r="M17" s="181">
        <v>10</v>
      </c>
      <c r="N17" s="177">
        <v>1</v>
      </c>
      <c r="O17" s="182">
        <v>8.3333333333333321</v>
      </c>
      <c r="P17" s="183"/>
      <c r="Q17" s="184"/>
    </row>
    <row r="18" spans="2:17" s="163" customFormat="1" ht="31.5" x14ac:dyDescent="0.25">
      <c r="B18" s="175">
        <v>4</v>
      </c>
      <c r="C18" s="173" t="s">
        <v>182</v>
      </c>
      <c r="D18" s="173" t="s">
        <v>63</v>
      </c>
      <c r="E18" s="173">
        <v>32.5</v>
      </c>
      <c r="F18" s="177">
        <v>10</v>
      </c>
      <c r="G18" s="177">
        <v>12</v>
      </c>
      <c r="H18" s="178">
        <f t="shared" si="0"/>
        <v>0.36923076923076925</v>
      </c>
      <c r="I18" s="177">
        <v>1</v>
      </c>
      <c r="J18" s="177">
        <v>1</v>
      </c>
      <c r="K18" s="179">
        <f t="shared" si="1"/>
        <v>100</v>
      </c>
      <c r="L18" s="180">
        <f t="shared" si="2"/>
        <v>1.2</v>
      </c>
      <c r="M18" s="181">
        <v>10</v>
      </c>
      <c r="N18" s="177">
        <v>1</v>
      </c>
      <c r="O18" s="182">
        <v>10</v>
      </c>
      <c r="P18" s="183"/>
      <c r="Q18" s="184"/>
    </row>
    <row r="19" spans="2:17" s="163" customFormat="1" ht="47.25" x14ac:dyDescent="0.25">
      <c r="B19" s="175">
        <v>5</v>
      </c>
      <c r="C19" s="159" t="s">
        <v>189</v>
      </c>
      <c r="D19" s="159" t="s">
        <v>270</v>
      </c>
      <c r="E19" s="13">
        <v>22.56</v>
      </c>
      <c r="F19" s="177">
        <v>10</v>
      </c>
      <c r="G19" s="177">
        <v>12</v>
      </c>
      <c r="H19" s="178">
        <f t="shared" si="0"/>
        <v>0.53191489361702127</v>
      </c>
      <c r="I19" s="177">
        <v>0</v>
      </c>
      <c r="J19" s="177">
        <v>0</v>
      </c>
      <c r="K19" s="179" t="e">
        <f t="shared" si="1"/>
        <v>#DIV/0!</v>
      </c>
      <c r="L19" s="180">
        <f>G19*M19/100</f>
        <v>1.2</v>
      </c>
      <c r="M19" s="181">
        <v>10</v>
      </c>
      <c r="N19" s="177">
        <v>1</v>
      </c>
      <c r="O19" s="182">
        <v>10</v>
      </c>
      <c r="P19" s="183"/>
      <c r="Q19" s="184"/>
    </row>
    <row r="20" spans="2:17" s="163" customFormat="1" ht="63" x14ac:dyDescent="0.25">
      <c r="B20" s="175">
        <v>6</v>
      </c>
      <c r="C20" s="185" t="s">
        <v>290</v>
      </c>
      <c r="D20" s="173" t="s">
        <v>317</v>
      </c>
      <c r="E20" s="173">
        <v>57.28</v>
      </c>
      <c r="F20" s="177">
        <v>11</v>
      </c>
      <c r="G20" s="177">
        <v>15</v>
      </c>
      <c r="H20" s="178">
        <f t="shared" si="0"/>
        <v>0.26187150837988826</v>
      </c>
      <c r="I20" s="177">
        <v>1</v>
      </c>
      <c r="J20" s="177">
        <v>1</v>
      </c>
      <c r="K20" s="179">
        <f t="shared" si="1"/>
        <v>100</v>
      </c>
      <c r="L20" s="180">
        <f t="shared" si="2"/>
        <v>1.5</v>
      </c>
      <c r="M20" s="181">
        <v>10</v>
      </c>
      <c r="N20" s="177">
        <v>1</v>
      </c>
      <c r="O20" s="182">
        <v>9.0909090909090917</v>
      </c>
      <c r="P20" s="183"/>
      <c r="Q20" s="184"/>
    </row>
    <row r="21" spans="2:17" s="163" customFormat="1" ht="47.25" x14ac:dyDescent="0.25">
      <c r="B21" s="175">
        <v>7</v>
      </c>
      <c r="C21" s="176" t="s">
        <v>330</v>
      </c>
      <c r="D21" s="176" t="s">
        <v>275</v>
      </c>
      <c r="E21" s="173">
        <v>167</v>
      </c>
      <c r="F21" s="177">
        <v>22</v>
      </c>
      <c r="G21" s="177">
        <v>35</v>
      </c>
      <c r="H21" s="178">
        <f t="shared" si="0"/>
        <v>0.20958083832335328</v>
      </c>
      <c r="I21" s="177">
        <v>2</v>
      </c>
      <c r="J21" s="177">
        <v>2</v>
      </c>
      <c r="K21" s="179">
        <f t="shared" ref="K21:K26" si="3">J21/I21*100</f>
        <v>100</v>
      </c>
      <c r="L21" s="180">
        <f t="shared" si="2"/>
        <v>3.5</v>
      </c>
      <c r="M21" s="181">
        <v>10</v>
      </c>
      <c r="N21" s="177">
        <v>3</v>
      </c>
      <c r="O21" s="182">
        <v>9.0909090909090917</v>
      </c>
      <c r="P21" s="183"/>
      <c r="Q21" s="184"/>
    </row>
    <row r="22" spans="2:17" s="163" customFormat="1" ht="30.75" customHeight="1" x14ac:dyDescent="0.25">
      <c r="B22" s="175">
        <v>8</v>
      </c>
      <c r="C22" s="176" t="s">
        <v>229</v>
      </c>
      <c r="D22" s="176" t="s">
        <v>275</v>
      </c>
      <c r="E22" s="176">
        <v>95.71</v>
      </c>
      <c r="F22" s="186">
        <v>15</v>
      </c>
      <c r="G22" s="186">
        <v>18</v>
      </c>
      <c r="H22" s="178">
        <f t="shared" si="0"/>
        <v>0.1880681224532442</v>
      </c>
      <c r="I22" s="186">
        <v>1</v>
      </c>
      <c r="J22" s="186">
        <v>1</v>
      </c>
      <c r="K22" s="179">
        <f t="shared" si="3"/>
        <v>100</v>
      </c>
      <c r="L22" s="180">
        <f t="shared" si="2"/>
        <v>1.8</v>
      </c>
      <c r="M22" s="181">
        <v>10</v>
      </c>
      <c r="N22" s="177">
        <v>1</v>
      </c>
      <c r="O22" s="182">
        <v>6.666666666666667</v>
      </c>
      <c r="P22" s="183"/>
      <c r="Q22" s="184"/>
    </row>
    <row r="23" spans="2:17" s="163" customFormat="1" ht="47.25" x14ac:dyDescent="0.25">
      <c r="B23" s="175">
        <v>9</v>
      </c>
      <c r="C23" s="173" t="s">
        <v>144</v>
      </c>
      <c r="D23" s="173" t="s">
        <v>39</v>
      </c>
      <c r="E23" s="173">
        <v>11.5</v>
      </c>
      <c r="F23" s="186">
        <v>11</v>
      </c>
      <c r="G23" s="186">
        <v>14</v>
      </c>
      <c r="H23" s="178">
        <f t="shared" si="0"/>
        <v>1.2173913043478262</v>
      </c>
      <c r="I23" s="186">
        <v>1</v>
      </c>
      <c r="J23" s="186">
        <v>1</v>
      </c>
      <c r="K23" s="179">
        <f t="shared" si="3"/>
        <v>100</v>
      </c>
      <c r="L23" s="180">
        <f t="shared" si="2"/>
        <v>1.4</v>
      </c>
      <c r="M23" s="181">
        <v>10</v>
      </c>
      <c r="N23" s="177">
        <v>1</v>
      </c>
      <c r="O23" s="182">
        <v>9.0909090909090917</v>
      </c>
      <c r="P23" s="183"/>
      <c r="Q23" s="184"/>
    </row>
    <row r="24" spans="2:17" s="163" customFormat="1" ht="63" x14ac:dyDescent="0.25">
      <c r="B24" s="175">
        <v>10</v>
      </c>
      <c r="C24" s="176" t="s">
        <v>162</v>
      </c>
      <c r="D24" s="176" t="s">
        <v>277</v>
      </c>
      <c r="E24" s="176">
        <v>101</v>
      </c>
      <c r="F24" s="186">
        <v>22</v>
      </c>
      <c r="G24" s="186">
        <v>26</v>
      </c>
      <c r="H24" s="178">
        <f t="shared" si="0"/>
        <v>0.25742574257425743</v>
      </c>
      <c r="I24" s="186">
        <v>2</v>
      </c>
      <c r="J24" s="186">
        <v>0</v>
      </c>
      <c r="K24" s="179">
        <f t="shared" si="3"/>
        <v>0</v>
      </c>
      <c r="L24" s="180">
        <f t="shared" si="2"/>
        <v>2.6</v>
      </c>
      <c r="M24" s="181">
        <v>10</v>
      </c>
      <c r="N24" s="177">
        <v>2</v>
      </c>
      <c r="O24" s="182">
        <v>9.0909090909090917</v>
      </c>
      <c r="P24" s="183"/>
      <c r="Q24" s="184"/>
    </row>
    <row r="25" spans="2:17" s="163" customFormat="1" ht="47.25" x14ac:dyDescent="0.25">
      <c r="B25" s="175">
        <v>11</v>
      </c>
      <c r="C25" s="176" t="s">
        <v>168</v>
      </c>
      <c r="D25" s="187" t="s">
        <v>169</v>
      </c>
      <c r="E25" s="188">
        <v>117.7</v>
      </c>
      <c r="F25" s="186">
        <v>30</v>
      </c>
      <c r="G25" s="186">
        <v>30</v>
      </c>
      <c r="H25" s="178">
        <f t="shared" si="0"/>
        <v>0.25488530161427359</v>
      </c>
      <c r="I25" s="186">
        <v>3</v>
      </c>
      <c r="J25" s="186">
        <v>0</v>
      </c>
      <c r="K25" s="179">
        <f t="shared" si="3"/>
        <v>0</v>
      </c>
      <c r="L25" s="189">
        <f t="shared" si="2"/>
        <v>3</v>
      </c>
      <c r="M25" s="190">
        <v>10</v>
      </c>
      <c r="N25" s="177">
        <v>3</v>
      </c>
      <c r="O25" s="182">
        <v>10</v>
      </c>
      <c r="P25" s="183"/>
      <c r="Q25" s="184"/>
    </row>
    <row r="26" spans="2:17" s="163" customFormat="1" ht="39" customHeight="1" x14ac:dyDescent="0.25">
      <c r="B26" s="175">
        <v>12</v>
      </c>
      <c r="C26" s="176" t="s">
        <v>229</v>
      </c>
      <c r="D26" s="187" t="s">
        <v>169</v>
      </c>
      <c r="E26" s="191">
        <v>44.9</v>
      </c>
      <c r="F26" s="186">
        <v>14</v>
      </c>
      <c r="G26" s="186">
        <v>14</v>
      </c>
      <c r="H26" s="178">
        <f t="shared" si="0"/>
        <v>0.31180400890868598</v>
      </c>
      <c r="I26" s="186">
        <v>1</v>
      </c>
      <c r="J26" s="186">
        <v>1</v>
      </c>
      <c r="K26" s="179">
        <f t="shared" si="3"/>
        <v>100</v>
      </c>
      <c r="L26" s="180">
        <f t="shared" si="2"/>
        <v>1.4</v>
      </c>
      <c r="M26" s="181">
        <v>10</v>
      </c>
      <c r="N26" s="177">
        <v>1</v>
      </c>
      <c r="O26" s="182">
        <v>7.1428571428571423</v>
      </c>
      <c r="P26" s="183"/>
      <c r="Q26" s="184"/>
    </row>
    <row r="27" spans="2:17" s="163" customFormat="1" ht="39" customHeight="1" x14ac:dyDescent="0.25">
      <c r="B27" s="175">
        <v>13</v>
      </c>
      <c r="C27" s="159" t="s">
        <v>59</v>
      </c>
      <c r="D27" s="187" t="s">
        <v>279</v>
      </c>
      <c r="E27" s="13">
        <v>23.14</v>
      </c>
      <c r="F27" s="186">
        <v>0</v>
      </c>
      <c r="G27" s="186">
        <v>22</v>
      </c>
      <c r="H27" s="178">
        <f t="shared" si="0"/>
        <v>0.95073465859982709</v>
      </c>
      <c r="I27" s="186">
        <v>0</v>
      </c>
      <c r="J27" s="186">
        <v>0</v>
      </c>
      <c r="K27" s="179">
        <v>0</v>
      </c>
      <c r="L27" s="180">
        <v>2</v>
      </c>
      <c r="M27" s="181">
        <v>10</v>
      </c>
      <c r="N27" s="177">
        <v>2</v>
      </c>
      <c r="O27" s="182">
        <v>7.1428571428571423</v>
      </c>
      <c r="P27" s="183"/>
      <c r="Q27" s="184"/>
    </row>
    <row r="28" spans="2:17" s="163" customFormat="1" ht="47.25" x14ac:dyDescent="0.25">
      <c r="B28" s="175">
        <v>14</v>
      </c>
      <c r="C28" s="173" t="s">
        <v>190</v>
      </c>
      <c r="D28" s="192" t="s">
        <v>71</v>
      </c>
      <c r="E28" s="188">
        <v>213.8</v>
      </c>
      <c r="F28" s="186">
        <v>50</v>
      </c>
      <c r="G28" s="186">
        <v>40</v>
      </c>
      <c r="H28" s="178">
        <f t="shared" si="0"/>
        <v>0.18709073900841908</v>
      </c>
      <c r="I28" s="186">
        <v>2</v>
      </c>
      <c r="J28" s="186">
        <v>2</v>
      </c>
      <c r="K28" s="179">
        <f t="shared" ref="K28:K33" si="4">J28/I28*100</f>
        <v>100</v>
      </c>
      <c r="L28" s="180">
        <v>4</v>
      </c>
      <c r="M28" s="181">
        <f>L28/G28*100</f>
        <v>10</v>
      </c>
      <c r="N28" s="177">
        <v>3</v>
      </c>
      <c r="O28" s="182">
        <f t="shared" ref="O28:O33" si="5">N28/G28*100</f>
        <v>7.5</v>
      </c>
      <c r="P28" s="183"/>
      <c r="Q28" s="184"/>
    </row>
    <row r="29" spans="2:17" s="163" customFormat="1" ht="31.5" x14ac:dyDescent="0.25">
      <c r="B29" s="175">
        <v>15</v>
      </c>
      <c r="C29" s="173" t="s">
        <v>70</v>
      </c>
      <c r="D29" s="192" t="s">
        <v>71</v>
      </c>
      <c r="E29" s="188">
        <v>17</v>
      </c>
      <c r="F29" s="186">
        <v>10</v>
      </c>
      <c r="G29" s="186">
        <v>10</v>
      </c>
      <c r="H29" s="178">
        <f t="shared" si="0"/>
        <v>0.58823529411764708</v>
      </c>
      <c r="I29" s="186">
        <v>1</v>
      </c>
      <c r="J29" s="186">
        <v>1</v>
      </c>
      <c r="K29" s="179">
        <f t="shared" si="4"/>
        <v>100</v>
      </c>
      <c r="L29" s="180">
        <f>G29*M29/100</f>
        <v>1</v>
      </c>
      <c r="M29" s="181">
        <v>10</v>
      </c>
      <c r="N29" s="177">
        <v>1</v>
      </c>
      <c r="O29" s="182">
        <f t="shared" si="5"/>
        <v>10</v>
      </c>
      <c r="P29" s="183"/>
      <c r="Q29" s="184"/>
    </row>
    <row r="30" spans="2:17" s="163" customFormat="1" ht="47.25" x14ac:dyDescent="0.25">
      <c r="B30" s="175">
        <v>16</v>
      </c>
      <c r="C30" s="192" t="s">
        <v>9</v>
      </c>
      <c r="D30" s="192" t="s">
        <v>282</v>
      </c>
      <c r="E30" s="188">
        <v>160</v>
      </c>
      <c r="F30" s="186">
        <v>22</v>
      </c>
      <c r="G30" s="186">
        <v>29</v>
      </c>
      <c r="H30" s="178">
        <f t="shared" si="0"/>
        <v>0.18124999999999999</v>
      </c>
      <c r="I30" s="186">
        <v>2</v>
      </c>
      <c r="J30" s="186">
        <v>2</v>
      </c>
      <c r="K30" s="179">
        <f t="shared" si="4"/>
        <v>100</v>
      </c>
      <c r="L30" s="180">
        <f>G30*M30/100</f>
        <v>2.9</v>
      </c>
      <c r="M30" s="181">
        <v>10</v>
      </c>
      <c r="N30" s="177">
        <v>2</v>
      </c>
      <c r="O30" s="182">
        <f t="shared" si="5"/>
        <v>6.8965517241379306</v>
      </c>
      <c r="P30" s="183"/>
      <c r="Q30" s="184"/>
    </row>
    <row r="31" spans="2:17" s="163" customFormat="1" ht="15.75" x14ac:dyDescent="0.25">
      <c r="B31" s="175">
        <v>17</v>
      </c>
      <c r="C31" s="173" t="s">
        <v>229</v>
      </c>
      <c r="D31" s="192" t="s">
        <v>282</v>
      </c>
      <c r="E31" s="188">
        <v>87.91</v>
      </c>
      <c r="F31" s="186">
        <v>16</v>
      </c>
      <c r="G31" s="186">
        <v>23</v>
      </c>
      <c r="H31" s="178">
        <f t="shared" si="0"/>
        <v>0.26163121374132636</v>
      </c>
      <c r="I31" s="186">
        <v>1</v>
      </c>
      <c r="J31" s="186">
        <v>1</v>
      </c>
      <c r="K31" s="179">
        <f t="shared" si="4"/>
        <v>100</v>
      </c>
      <c r="L31" s="180">
        <f>G31*M31/100</f>
        <v>2.2999999999999998</v>
      </c>
      <c r="M31" s="181">
        <v>10</v>
      </c>
      <c r="N31" s="177">
        <v>1</v>
      </c>
      <c r="O31" s="182">
        <f t="shared" si="5"/>
        <v>4.3478260869565215</v>
      </c>
      <c r="P31" s="183"/>
      <c r="Q31" s="184"/>
    </row>
    <row r="32" spans="2:17" s="163" customFormat="1" ht="47.25" x14ac:dyDescent="0.25">
      <c r="B32" s="175">
        <v>18</v>
      </c>
      <c r="C32" s="173" t="s">
        <v>157</v>
      </c>
      <c r="D32" s="192" t="s">
        <v>101</v>
      </c>
      <c r="E32" s="188">
        <v>192.92</v>
      </c>
      <c r="F32" s="186">
        <v>29</v>
      </c>
      <c r="G32" s="186">
        <v>46</v>
      </c>
      <c r="H32" s="178">
        <f t="shared" si="0"/>
        <v>0.23844080447854035</v>
      </c>
      <c r="I32" s="186">
        <v>2</v>
      </c>
      <c r="J32" s="186">
        <v>0</v>
      </c>
      <c r="K32" s="179">
        <f t="shared" si="4"/>
        <v>0</v>
      </c>
      <c r="L32" s="180">
        <f>G32*M32/100</f>
        <v>4.5999999999999996</v>
      </c>
      <c r="M32" s="181">
        <v>10</v>
      </c>
      <c r="N32" s="177">
        <v>4</v>
      </c>
      <c r="O32" s="182">
        <f t="shared" si="5"/>
        <v>8.695652173913043</v>
      </c>
      <c r="P32" s="183"/>
      <c r="Q32" s="184"/>
    </row>
    <row r="33" spans="2:17" s="163" customFormat="1" ht="15.75" x14ac:dyDescent="0.25">
      <c r="B33" s="175">
        <v>19</v>
      </c>
      <c r="C33" s="173" t="s">
        <v>229</v>
      </c>
      <c r="D33" s="192" t="s">
        <v>101</v>
      </c>
      <c r="E33" s="188">
        <v>23.52</v>
      </c>
      <c r="F33" s="177">
        <v>19</v>
      </c>
      <c r="G33" s="177">
        <v>21</v>
      </c>
      <c r="H33" s="178">
        <f t="shared" si="0"/>
        <v>0.8928571428571429</v>
      </c>
      <c r="I33" s="177">
        <v>1</v>
      </c>
      <c r="J33" s="177">
        <v>1</v>
      </c>
      <c r="K33" s="179">
        <f t="shared" si="4"/>
        <v>100</v>
      </c>
      <c r="L33" s="180">
        <f>G33*M33/100</f>
        <v>2.1</v>
      </c>
      <c r="M33" s="181">
        <v>10</v>
      </c>
      <c r="N33" s="177">
        <v>1</v>
      </c>
      <c r="O33" s="182">
        <f t="shared" si="5"/>
        <v>4.7619047619047619</v>
      </c>
      <c r="P33" s="183"/>
      <c r="Q33" s="184"/>
    </row>
    <row r="34" spans="2:17" s="163" customFormat="1" ht="15.75" x14ac:dyDescent="0.25">
      <c r="B34" s="193"/>
      <c r="C34" s="194" t="s">
        <v>1</v>
      </c>
      <c r="D34" s="194"/>
      <c r="E34" s="195"/>
      <c r="F34" s="196">
        <f>SUM(F15:F33)</f>
        <v>349</v>
      </c>
      <c r="G34" s="196">
        <f>SUM(G15:G33)</f>
        <v>429</v>
      </c>
      <c r="H34" s="196"/>
      <c r="I34" s="196">
        <f>SUM(I15:I33)</f>
        <v>24</v>
      </c>
      <c r="J34" s="196">
        <f>SUM(J15:J33)</f>
        <v>17</v>
      </c>
      <c r="K34" s="197"/>
      <c r="L34" s="198">
        <f>SUM(L15:L33)</f>
        <v>42.7</v>
      </c>
      <c r="M34" s="199"/>
      <c r="N34" s="199">
        <f>SUM(N15:N33)</f>
        <v>31</v>
      </c>
      <c r="O34" s="199"/>
      <c r="P34" s="200"/>
      <c r="Q34" s="184"/>
    </row>
    <row r="35" spans="2:17" s="163" customFormat="1" ht="15.75" customHeight="1" x14ac:dyDescent="0.25">
      <c r="B35" s="160"/>
      <c r="C35" s="262" t="s">
        <v>10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161"/>
      <c r="Q35" s="162"/>
    </row>
    <row r="36" spans="2:17" s="163" customFormat="1" ht="9.75" customHeight="1" x14ac:dyDescent="0.25">
      <c r="B36" s="160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161"/>
      <c r="Q36" s="162"/>
    </row>
    <row r="38" spans="2:17" s="163" customFormat="1" ht="15.75" x14ac:dyDescent="0.25">
      <c r="B38" s="160"/>
      <c r="C38" s="264" t="s">
        <v>243</v>
      </c>
      <c r="D38" s="264"/>
      <c r="E38" s="264"/>
      <c r="F38" s="264"/>
      <c r="G38" s="264"/>
      <c r="H38" s="162"/>
      <c r="I38" s="162"/>
      <c r="J38" s="162"/>
      <c r="K38" s="162"/>
      <c r="L38" s="265" t="s">
        <v>304</v>
      </c>
      <c r="M38" s="265"/>
      <c r="N38" s="265"/>
      <c r="O38" s="265"/>
      <c r="P38" s="161"/>
      <c r="Q38" s="162"/>
    </row>
    <row r="39" spans="2:17" s="163" customFormat="1" ht="6.75" customHeight="1" x14ac:dyDescent="0.25">
      <c r="B39" s="160"/>
      <c r="C39" s="266"/>
      <c r="D39" s="266"/>
      <c r="E39" s="266"/>
      <c r="F39" s="201"/>
      <c r="G39" s="201"/>
      <c r="H39" s="201"/>
      <c r="I39" s="201"/>
      <c r="J39" s="201"/>
      <c r="K39" s="201"/>
      <c r="L39" s="267"/>
      <c r="M39" s="267"/>
      <c r="N39" s="267"/>
      <c r="O39" s="267"/>
      <c r="P39" s="200"/>
      <c r="Q39" s="184"/>
    </row>
    <row r="40" spans="2:17" s="163" customFormat="1" ht="18.75" hidden="1" x14ac:dyDescent="0.3">
      <c r="B40" s="160"/>
      <c r="C40" s="266"/>
      <c r="D40" s="266"/>
      <c r="E40" s="266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161"/>
      <c r="Q40" s="162"/>
    </row>
    <row r="41" spans="2:17" s="163" customFormat="1" ht="15.75" x14ac:dyDescent="0.25">
      <c r="B41"/>
      <c r="C41" s="266"/>
      <c r="D41" s="266"/>
      <c r="E41" s="266"/>
      <c r="P41" s="161"/>
      <c r="Q41" s="162"/>
    </row>
    <row r="42" spans="2:17" ht="15.75" x14ac:dyDescent="0.25">
      <c r="B42" s="160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1"/>
      <c r="Q42" s="162"/>
    </row>
  </sheetData>
  <mergeCells count="33">
    <mergeCell ref="P11:P13"/>
    <mergeCell ref="C35:O36"/>
    <mergeCell ref="C38:G38"/>
    <mergeCell ref="L38:O38"/>
    <mergeCell ref="C39:E41"/>
    <mergeCell ref="L39:O39"/>
    <mergeCell ref="K11:K13"/>
    <mergeCell ref="L11:L13"/>
    <mergeCell ref="M11:M13"/>
    <mergeCell ref="N11:N13"/>
    <mergeCell ref="O11:O13"/>
    <mergeCell ref="C7:O7"/>
    <mergeCell ref="B9:B13"/>
    <mergeCell ref="C9:C13"/>
    <mergeCell ref="D9:D13"/>
    <mergeCell ref="E9:E13"/>
    <mergeCell ref="F9:G10"/>
    <mergeCell ref="H9:H13"/>
    <mergeCell ref="I9:K9"/>
    <mergeCell ref="L9:O9"/>
    <mergeCell ref="J10:K10"/>
    <mergeCell ref="L10:M10"/>
    <mergeCell ref="N10:O10"/>
    <mergeCell ref="F11:F13"/>
    <mergeCell ref="G11:G13"/>
    <mergeCell ref="I11:I13"/>
    <mergeCell ref="J11:J13"/>
    <mergeCell ref="C6:O6"/>
    <mergeCell ref="C1:O1"/>
    <mergeCell ref="C2:O2"/>
    <mergeCell ref="C3:O3"/>
    <mergeCell ref="C4:O4"/>
    <mergeCell ref="C5:O5"/>
  </mergeCells>
  <conditionalFormatting sqref="C14">
    <cfRule type="containsText" dxfId="452" priority="28" operator="containsText" text="оду">
      <formula>NOT(ISERROR(SEARCH("оду",C14)))</formula>
    </cfRule>
  </conditionalFormatting>
  <conditionalFormatting sqref="E12">
    <cfRule type="containsText" dxfId="451" priority="27" operator="containsText" text="оду">
      <formula>NOT(ISERROR(SEARCH("оду",E12)))</formula>
    </cfRule>
  </conditionalFormatting>
  <conditionalFormatting sqref="C9:D13">
    <cfRule type="containsText" dxfId="450" priority="26" operator="containsText" text="оду">
      <formula>NOT(ISERROR(SEARCH("оду",C9)))</formula>
    </cfRule>
  </conditionalFormatting>
  <conditionalFormatting sqref="C21:D21">
    <cfRule type="containsText" dxfId="449" priority="25" operator="containsText" text="оду">
      <formula>NOT(ISERROR(SEARCH("оду",C21)))</formula>
    </cfRule>
  </conditionalFormatting>
  <conditionalFormatting sqref="D32">
    <cfRule type="containsText" dxfId="448" priority="23" operator="containsText" text="оду">
      <formula>NOT(ISERROR(SEARCH("оду",D32)))</formula>
    </cfRule>
  </conditionalFormatting>
  <conditionalFormatting sqref="C24:D24">
    <cfRule type="containsText" dxfId="447" priority="22" operator="containsText" text="оду">
      <formula>NOT(ISERROR(SEARCH("оду",C24)))</formula>
    </cfRule>
  </conditionalFormatting>
  <conditionalFormatting sqref="D25">
    <cfRule type="containsText" dxfId="446" priority="21" operator="containsText" text="оду">
      <formula>NOT(ISERROR(SEARCH("оду",D25)))</formula>
    </cfRule>
  </conditionalFormatting>
  <conditionalFormatting sqref="D28">
    <cfRule type="containsText" dxfId="445" priority="20" operator="containsText" text="оду">
      <formula>NOT(ISERROR(SEARCH("оду",D28)))</formula>
    </cfRule>
  </conditionalFormatting>
  <conditionalFormatting sqref="D26:D27">
    <cfRule type="containsText" dxfId="444" priority="19" operator="containsText" text="оду">
      <formula>NOT(ISERROR(SEARCH("оду",D26)))</formula>
    </cfRule>
  </conditionalFormatting>
  <conditionalFormatting sqref="D31">
    <cfRule type="containsText" dxfId="443" priority="18" operator="containsText" text="оду">
      <formula>NOT(ISERROR(SEARCH("оду",D31)))</formula>
    </cfRule>
  </conditionalFormatting>
  <conditionalFormatting sqref="D33">
    <cfRule type="containsText" dxfId="442" priority="17" operator="containsText" text="оду">
      <formula>NOT(ISERROR(SEARCH("оду",D33)))</formula>
    </cfRule>
  </conditionalFormatting>
  <conditionalFormatting sqref="C16:D16">
    <cfRule type="containsText" dxfId="441" priority="16" operator="containsText" text="оду">
      <formula>NOT(ISERROR(SEARCH("оду",C16)))</formula>
    </cfRule>
  </conditionalFormatting>
  <conditionalFormatting sqref="C15:D15">
    <cfRule type="containsText" dxfId="440" priority="15" operator="containsText" text="оду">
      <formula>NOT(ISERROR(SEARCH("оду",C15)))</formula>
    </cfRule>
  </conditionalFormatting>
  <conditionalFormatting sqref="C22:D22">
    <cfRule type="containsText" dxfId="439" priority="14" operator="containsText" text="оду">
      <formula>NOT(ISERROR(SEARCH("оду",C22)))</formula>
    </cfRule>
  </conditionalFormatting>
  <conditionalFormatting sqref="C39">
    <cfRule type="containsText" dxfId="438" priority="13" operator="containsText" text="оду">
      <formula>NOT(ISERROR(SEARCH("оду",C39)))</formula>
    </cfRule>
  </conditionalFormatting>
  <conditionalFormatting sqref="C23:D23">
    <cfRule type="containsText" dxfId="437" priority="12" operator="containsText" text="оду">
      <formula>NOT(ISERROR(SEARCH("оду",C23)))</formula>
    </cfRule>
  </conditionalFormatting>
  <conditionalFormatting sqref="C17:D17">
    <cfRule type="containsText" dxfId="436" priority="11" operator="containsText" text="оду">
      <formula>NOT(ISERROR(SEARCH("оду",C17)))</formula>
    </cfRule>
  </conditionalFormatting>
  <conditionalFormatting sqref="C20">
    <cfRule type="containsText" dxfId="435" priority="10" operator="containsText" text="оду">
      <formula>NOT(ISERROR(SEARCH("оду",C20)))</formula>
    </cfRule>
  </conditionalFormatting>
  <conditionalFormatting sqref="D20">
    <cfRule type="containsText" dxfId="434" priority="9" operator="containsText" text="оду">
      <formula>NOT(ISERROR(SEARCH("оду",D20)))</formula>
    </cfRule>
  </conditionalFormatting>
  <conditionalFormatting sqref="C18:D18">
    <cfRule type="containsText" dxfId="433" priority="6" operator="containsText" text="оду">
      <formula>NOT(ISERROR(SEARCH("оду",C18)))</formula>
    </cfRule>
  </conditionalFormatting>
  <conditionalFormatting sqref="C19:D19">
    <cfRule type="containsText" dxfId="432" priority="2" operator="containsText" text="оду">
      <formula>NOT(ISERROR(SEARCH("оду",C19)))</formula>
    </cfRule>
  </conditionalFormatting>
  <conditionalFormatting sqref="D29">
    <cfRule type="containsText" dxfId="431" priority="1" operator="containsText" text="оду">
      <formula>NOT(ISERROR(SEARCH("оду",D29)))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opLeftCell="D1" zoomScale="60" zoomScaleNormal="60" workbookViewId="0">
      <pane xSplit="17" ySplit="13" topLeftCell="U38" activePane="bottomRight" state="frozen"/>
      <selection activeCell="D1" sqref="D1"/>
      <selection pane="topRight" activeCell="U1" sqref="U1"/>
      <selection pane="bottomLeft" activeCell="D14" sqref="D14"/>
      <selection pane="bottomRight" activeCell="L19" sqref="L19"/>
    </sheetView>
  </sheetViews>
  <sheetFormatPr defaultRowHeight="15" x14ac:dyDescent="0.25"/>
  <cols>
    <col min="2" max="2" width="31.85546875" customWidth="1"/>
    <col min="3" max="3" width="26.42578125" customWidth="1"/>
    <col min="4" max="4" width="6.28515625" customWidth="1"/>
    <col min="5" max="6" width="26.42578125" customWidth="1"/>
    <col min="7" max="7" width="20.5703125" customWidth="1"/>
    <col min="10" max="10" width="24.7109375" customWidth="1"/>
    <col min="18" max="19" width="9.140625" style="60"/>
    <col min="24" max="24" width="9.140625" style="60"/>
    <col min="28" max="28" width="9.140625" style="121"/>
  </cols>
  <sheetData>
    <row r="1" spans="1:35" ht="18.75" x14ac:dyDescent="0.3">
      <c r="A1" s="216" t="s">
        <v>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6"/>
    </row>
    <row r="2" spans="1:35" ht="18.75" x14ac:dyDescent="0.3">
      <c r="A2" s="217" t="s">
        <v>239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6"/>
    </row>
    <row r="3" spans="1:35" ht="15.75" x14ac:dyDescent="0.25">
      <c r="A3" s="218" t="s">
        <v>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6"/>
    </row>
    <row r="4" spans="1:35" ht="18.75" x14ac:dyDescent="0.3">
      <c r="A4" s="217" t="s">
        <v>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6"/>
    </row>
    <row r="5" spans="1:35" ht="15.75" x14ac:dyDescent="0.25">
      <c r="A5" s="218" t="s">
        <v>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6"/>
    </row>
    <row r="6" spans="1:35" ht="18.75" x14ac:dyDescent="0.3">
      <c r="A6" s="216" t="s">
        <v>302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6"/>
    </row>
    <row r="7" spans="1:35" ht="19.5" thickBot="1" x14ac:dyDescent="0.3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72"/>
      <c r="S7" s="72"/>
      <c r="T7" s="38"/>
      <c r="U7" s="38"/>
      <c r="V7" s="38"/>
      <c r="W7" s="38"/>
      <c r="X7" s="72"/>
      <c r="Y7" s="38"/>
      <c r="Z7" s="71"/>
      <c r="AA7" s="38"/>
      <c r="AB7" s="38"/>
      <c r="AC7" s="38"/>
      <c r="AD7" s="38"/>
      <c r="AE7" s="38"/>
      <c r="AF7" s="38"/>
      <c r="AG7" s="38"/>
      <c r="AH7" s="38"/>
      <c r="AI7" s="6"/>
    </row>
    <row r="8" spans="1:35" ht="16.5" thickBot="1" x14ac:dyDescent="0.3">
      <c r="A8" s="213" t="s">
        <v>11</v>
      </c>
      <c r="B8" s="213" t="s">
        <v>31</v>
      </c>
      <c r="C8" s="213" t="s">
        <v>321</v>
      </c>
      <c r="D8" s="213" t="s">
        <v>11</v>
      </c>
      <c r="E8" s="213" t="s">
        <v>31</v>
      </c>
      <c r="F8" s="213" t="s">
        <v>30</v>
      </c>
      <c r="G8" s="213" t="s">
        <v>285</v>
      </c>
      <c r="H8" s="219" t="s">
        <v>12</v>
      </c>
      <c r="I8" s="220"/>
      <c r="J8" s="213" t="s">
        <v>286</v>
      </c>
      <c r="K8" s="210" t="s">
        <v>13</v>
      </c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2"/>
      <c r="Z8" s="210" t="s">
        <v>14</v>
      </c>
      <c r="AA8" s="211"/>
      <c r="AB8" s="211"/>
      <c r="AC8" s="211"/>
      <c r="AD8" s="211"/>
      <c r="AE8" s="211"/>
      <c r="AF8" s="211"/>
      <c r="AG8" s="211"/>
      <c r="AH8" s="211"/>
      <c r="AI8" s="212"/>
    </row>
    <row r="9" spans="1:35" ht="16.5" thickBot="1" x14ac:dyDescent="0.3">
      <c r="A9" s="214"/>
      <c r="B9" s="214"/>
      <c r="C9" s="214"/>
      <c r="D9" s="214"/>
      <c r="E9" s="214"/>
      <c r="F9" s="214"/>
      <c r="G9" s="214"/>
      <c r="H9" s="221"/>
      <c r="I9" s="222"/>
      <c r="J9" s="214"/>
      <c r="K9" s="210" t="s">
        <v>15</v>
      </c>
      <c r="L9" s="211"/>
      <c r="M9" s="211"/>
      <c r="N9" s="211"/>
      <c r="O9" s="211"/>
      <c r="P9" s="211"/>
      <c r="Q9" s="211"/>
      <c r="R9" s="212"/>
      <c r="S9" s="210" t="s">
        <v>16</v>
      </c>
      <c r="T9" s="211"/>
      <c r="U9" s="211"/>
      <c r="V9" s="211"/>
      <c r="W9" s="211"/>
      <c r="X9" s="211"/>
      <c r="Y9" s="212"/>
      <c r="Z9" s="210" t="s">
        <v>17</v>
      </c>
      <c r="AA9" s="212"/>
      <c r="AB9" s="210" t="s">
        <v>18</v>
      </c>
      <c r="AC9" s="211"/>
      <c r="AD9" s="211"/>
      <c r="AE9" s="211"/>
      <c r="AF9" s="211"/>
      <c r="AG9" s="211"/>
      <c r="AH9" s="211"/>
      <c r="AI9" s="212"/>
    </row>
    <row r="10" spans="1:35" ht="16.5" customHeight="1" thickBot="1" x14ac:dyDescent="0.3">
      <c r="A10" s="214"/>
      <c r="B10" s="214"/>
      <c r="C10" s="214"/>
      <c r="D10" s="214"/>
      <c r="E10" s="214"/>
      <c r="F10" s="214"/>
      <c r="G10" s="214"/>
      <c r="H10" s="213" t="s">
        <v>244</v>
      </c>
      <c r="I10" s="213" t="s">
        <v>303</v>
      </c>
      <c r="J10" s="214"/>
      <c r="K10" s="213" t="s">
        <v>19</v>
      </c>
      <c r="L10" s="213" t="s">
        <v>20</v>
      </c>
      <c r="M10" s="213" t="s">
        <v>21</v>
      </c>
      <c r="N10" s="210" t="s">
        <v>0</v>
      </c>
      <c r="O10" s="211"/>
      <c r="P10" s="211"/>
      <c r="Q10" s="211"/>
      <c r="R10" s="212"/>
      <c r="S10" s="226" t="s">
        <v>19</v>
      </c>
      <c r="T10" s="210" t="s">
        <v>22</v>
      </c>
      <c r="U10" s="211"/>
      <c r="V10" s="211"/>
      <c r="W10" s="211"/>
      <c r="X10" s="212"/>
      <c r="Y10" s="213" t="s">
        <v>23</v>
      </c>
      <c r="Z10" s="223" t="s">
        <v>19</v>
      </c>
      <c r="AA10" s="213" t="s">
        <v>20</v>
      </c>
      <c r="AB10" s="213" t="s">
        <v>19</v>
      </c>
      <c r="AC10" s="213" t="s">
        <v>20</v>
      </c>
      <c r="AD10" s="213" t="s">
        <v>24</v>
      </c>
      <c r="AE10" s="210" t="s">
        <v>22</v>
      </c>
      <c r="AF10" s="211"/>
      <c r="AG10" s="211"/>
      <c r="AH10" s="211"/>
      <c r="AI10" s="212"/>
    </row>
    <row r="11" spans="1:35" ht="16.5" thickBot="1" x14ac:dyDescent="0.3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0" t="s">
        <v>25</v>
      </c>
      <c r="O11" s="211"/>
      <c r="P11" s="211"/>
      <c r="Q11" s="212"/>
      <c r="R11" s="226" t="s">
        <v>26</v>
      </c>
      <c r="S11" s="227"/>
      <c r="T11" s="210" t="s">
        <v>25</v>
      </c>
      <c r="U11" s="211"/>
      <c r="V11" s="211"/>
      <c r="W11" s="212"/>
      <c r="X11" s="226" t="s">
        <v>26</v>
      </c>
      <c r="Y11" s="214"/>
      <c r="Z11" s="224"/>
      <c r="AA11" s="214"/>
      <c r="AB11" s="214"/>
      <c r="AC11" s="214"/>
      <c r="AD11" s="214"/>
      <c r="AE11" s="210" t="s">
        <v>25</v>
      </c>
      <c r="AF11" s="211"/>
      <c r="AG11" s="211"/>
      <c r="AH11" s="212"/>
      <c r="AI11" s="213" t="s">
        <v>26</v>
      </c>
    </row>
    <row r="12" spans="1:35" ht="208.5" customHeight="1" thickBot="1" x14ac:dyDescent="0.3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40" t="s">
        <v>27</v>
      </c>
      <c r="O12" s="40" t="s">
        <v>2</v>
      </c>
      <c r="P12" s="40" t="s">
        <v>28</v>
      </c>
      <c r="Q12" s="40" t="s">
        <v>29</v>
      </c>
      <c r="R12" s="228"/>
      <c r="S12" s="228"/>
      <c r="T12" s="40" t="s">
        <v>27</v>
      </c>
      <c r="U12" s="40" t="s">
        <v>2</v>
      </c>
      <c r="V12" s="40" t="s">
        <v>28</v>
      </c>
      <c r="W12" s="40" t="s">
        <v>29</v>
      </c>
      <c r="X12" s="228"/>
      <c r="Y12" s="215"/>
      <c r="Z12" s="225"/>
      <c r="AA12" s="215"/>
      <c r="AB12" s="215"/>
      <c r="AC12" s="215"/>
      <c r="AD12" s="215"/>
      <c r="AE12" s="40" t="s">
        <v>27</v>
      </c>
      <c r="AF12" s="40" t="s">
        <v>2</v>
      </c>
      <c r="AG12" s="40" t="s">
        <v>28</v>
      </c>
      <c r="AH12" s="40" t="s">
        <v>29</v>
      </c>
      <c r="AI12" s="215"/>
    </row>
    <row r="13" spans="1:35" ht="15.75" x14ac:dyDescent="0.25">
      <c r="A13" s="45">
        <v>1</v>
      </c>
      <c r="B13" s="46">
        <v>2</v>
      </c>
      <c r="C13" s="46">
        <v>3</v>
      </c>
      <c r="D13" s="46">
        <v>1</v>
      </c>
      <c r="E13" s="46">
        <v>2</v>
      </c>
      <c r="F13" s="46">
        <v>3</v>
      </c>
      <c r="G13" s="46">
        <v>4</v>
      </c>
      <c r="H13" s="46">
        <v>5</v>
      </c>
      <c r="I13" s="46">
        <v>6</v>
      </c>
      <c r="J13" s="46">
        <v>7</v>
      </c>
      <c r="K13" s="46">
        <v>8</v>
      </c>
      <c r="L13" s="46">
        <v>9</v>
      </c>
      <c r="M13" s="46">
        <v>10</v>
      </c>
      <c r="N13" s="46">
        <v>11</v>
      </c>
      <c r="O13" s="46">
        <v>12</v>
      </c>
      <c r="P13" s="46">
        <v>13</v>
      </c>
      <c r="Q13" s="46">
        <v>14</v>
      </c>
      <c r="R13" s="69">
        <v>15</v>
      </c>
      <c r="S13" s="69">
        <v>16</v>
      </c>
      <c r="T13" s="46">
        <v>17</v>
      </c>
      <c r="U13" s="46">
        <v>18</v>
      </c>
      <c r="V13" s="46">
        <v>19</v>
      </c>
      <c r="W13" s="46">
        <v>20</v>
      </c>
      <c r="X13" s="69">
        <v>21</v>
      </c>
      <c r="Y13" s="46">
        <v>22</v>
      </c>
      <c r="Z13" s="67">
        <v>23</v>
      </c>
      <c r="AA13" s="46">
        <v>24</v>
      </c>
      <c r="AB13" s="46">
        <v>25</v>
      </c>
      <c r="AC13" s="46">
        <v>26</v>
      </c>
      <c r="AD13" s="46">
        <v>27</v>
      </c>
      <c r="AE13" s="46">
        <v>28</v>
      </c>
      <c r="AF13" s="46">
        <v>29</v>
      </c>
      <c r="AG13" s="46">
        <v>30</v>
      </c>
      <c r="AH13" s="46">
        <v>31</v>
      </c>
      <c r="AI13" s="46">
        <v>32</v>
      </c>
    </row>
    <row r="14" spans="1:35" ht="63" x14ac:dyDescent="0.25">
      <c r="A14" s="27">
        <v>1</v>
      </c>
      <c r="B14" s="27" t="s">
        <v>159</v>
      </c>
      <c r="C14" s="27" t="s">
        <v>322</v>
      </c>
      <c r="D14" s="27">
        <v>1</v>
      </c>
      <c r="E14" s="27" t="s">
        <v>159</v>
      </c>
      <c r="F14" s="27" t="s">
        <v>311</v>
      </c>
      <c r="G14" s="27">
        <v>39.44</v>
      </c>
      <c r="H14" s="159">
        <v>126</v>
      </c>
      <c r="I14" s="27">
        <v>137</v>
      </c>
      <c r="J14" s="13">
        <f>I14/G14</f>
        <v>3.473630831643002</v>
      </c>
      <c r="K14" s="159">
        <f>M14+N14+O14+P14+Q14+R14</f>
        <v>8</v>
      </c>
      <c r="L14" s="28">
        <f>K14/H14*100</f>
        <v>6.3492063492063489</v>
      </c>
      <c r="M14" s="159">
        <v>0</v>
      </c>
      <c r="N14" s="159">
        <v>1</v>
      </c>
      <c r="O14" s="159">
        <v>0</v>
      </c>
      <c r="P14" s="159">
        <v>0</v>
      </c>
      <c r="Q14" s="159">
        <v>5</v>
      </c>
      <c r="R14" s="159">
        <v>2</v>
      </c>
      <c r="S14" s="59">
        <f>T14+U14+V14+W14+X14</f>
        <v>8</v>
      </c>
      <c r="T14" s="27">
        <v>1</v>
      </c>
      <c r="U14" s="27">
        <v>0</v>
      </c>
      <c r="V14" s="27">
        <v>0</v>
      </c>
      <c r="W14" s="27">
        <v>5</v>
      </c>
      <c r="X14" s="59">
        <v>2</v>
      </c>
      <c r="Y14" s="28">
        <f>S14/K14*100</f>
        <v>100</v>
      </c>
      <c r="Z14" s="117">
        <f>I14*AA14/100</f>
        <v>16.440000000000001</v>
      </c>
      <c r="AA14" s="28">
        <v>12</v>
      </c>
      <c r="AB14" s="27">
        <v>8</v>
      </c>
      <c r="AC14" s="28">
        <f>AB14/I14*100</f>
        <v>5.8394160583941606</v>
      </c>
      <c r="AD14" s="27">
        <v>0</v>
      </c>
      <c r="AE14" s="27">
        <v>1</v>
      </c>
      <c r="AF14" s="27">
        <v>0</v>
      </c>
      <c r="AG14" s="27">
        <v>0</v>
      </c>
      <c r="AH14" s="27">
        <v>5</v>
      </c>
      <c r="AI14" s="27">
        <v>2</v>
      </c>
    </row>
    <row r="15" spans="1:35" ht="63" x14ac:dyDescent="0.25">
      <c r="A15" s="93">
        <v>2</v>
      </c>
      <c r="B15" s="93" t="s">
        <v>313</v>
      </c>
      <c r="C15" s="93" t="s">
        <v>269</v>
      </c>
      <c r="D15" s="159">
        <v>2</v>
      </c>
      <c r="E15" s="27" t="s">
        <v>226</v>
      </c>
      <c r="F15" s="27" t="s">
        <v>269</v>
      </c>
      <c r="G15" s="27">
        <v>46.53</v>
      </c>
      <c r="H15" s="93">
        <v>50</v>
      </c>
      <c r="I15" s="93">
        <v>40</v>
      </c>
      <c r="J15" s="13">
        <f t="shared" ref="J15:J35" si="0">I15/G15</f>
        <v>0.85966043412851922</v>
      </c>
      <c r="K15" s="159">
        <f t="shared" ref="K15:K35" si="1">M15+N15+O15+P15+Q15+R15</f>
        <v>2</v>
      </c>
      <c r="L15" s="28">
        <f t="shared" ref="L15:L35" si="2">K15/H15*100</f>
        <v>4</v>
      </c>
      <c r="M15" s="159">
        <v>0</v>
      </c>
      <c r="N15" s="159">
        <v>0</v>
      </c>
      <c r="O15" s="159">
        <v>0</v>
      </c>
      <c r="P15" s="159">
        <v>0</v>
      </c>
      <c r="Q15" s="159">
        <v>1</v>
      </c>
      <c r="R15" s="159">
        <v>1</v>
      </c>
      <c r="S15" s="59">
        <f t="shared" ref="S15:S35" si="3">T15+U15+V15+W15+X15</f>
        <v>1</v>
      </c>
      <c r="T15" s="27">
        <v>0</v>
      </c>
      <c r="U15" s="27">
        <v>0</v>
      </c>
      <c r="V15" s="27">
        <v>0</v>
      </c>
      <c r="W15" s="27">
        <v>0</v>
      </c>
      <c r="X15" s="59">
        <v>1</v>
      </c>
      <c r="Y15" s="28">
        <f t="shared" ref="Y15:Y35" si="4">S15/K15*100</f>
        <v>50</v>
      </c>
      <c r="Z15" s="117">
        <f t="shared" ref="Z15:Z35" si="5">I15*AA15/100</f>
        <v>2</v>
      </c>
      <c r="AA15" s="28">
        <v>5</v>
      </c>
      <c r="AB15" s="27">
        <v>2</v>
      </c>
      <c r="AC15" s="28">
        <f t="shared" ref="AC15:AC35" si="6">AB15/I15*100</f>
        <v>5</v>
      </c>
      <c r="AD15" s="27">
        <v>0</v>
      </c>
      <c r="AE15" s="27">
        <v>0</v>
      </c>
      <c r="AF15" s="27">
        <v>0</v>
      </c>
      <c r="AG15" s="27">
        <v>0</v>
      </c>
      <c r="AH15" s="27">
        <v>1</v>
      </c>
      <c r="AI15" s="27">
        <v>1</v>
      </c>
    </row>
    <row r="16" spans="1:35" s="50" customFormat="1" ht="63" x14ac:dyDescent="0.25">
      <c r="A16" s="48"/>
      <c r="B16" s="48"/>
      <c r="C16" s="48"/>
      <c r="D16" s="159">
        <v>3</v>
      </c>
      <c r="E16" s="27" t="s">
        <v>64</v>
      </c>
      <c r="F16" s="27" t="s">
        <v>65</v>
      </c>
      <c r="G16" s="123">
        <v>6.54</v>
      </c>
      <c r="H16" s="48">
        <v>48</v>
      </c>
      <c r="I16" s="48">
        <v>56</v>
      </c>
      <c r="J16" s="13">
        <f t="shared" si="0"/>
        <v>8.5626911314984717</v>
      </c>
      <c r="K16" s="159">
        <f t="shared" si="1"/>
        <v>4</v>
      </c>
      <c r="L16" s="28">
        <f t="shared" si="2"/>
        <v>8.3333333333333321</v>
      </c>
      <c r="M16" s="159">
        <v>0</v>
      </c>
      <c r="N16" s="159">
        <v>0</v>
      </c>
      <c r="O16" s="159">
        <v>0</v>
      </c>
      <c r="P16" s="159">
        <v>0</v>
      </c>
      <c r="Q16" s="159">
        <v>3</v>
      </c>
      <c r="R16" s="159">
        <v>1</v>
      </c>
      <c r="S16" s="59">
        <f t="shared" si="3"/>
        <v>2</v>
      </c>
      <c r="T16" s="27">
        <v>0</v>
      </c>
      <c r="U16" s="27">
        <v>0</v>
      </c>
      <c r="V16" s="27">
        <v>0</v>
      </c>
      <c r="W16" s="27">
        <v>2</v>
      </c>
      <c r="X16" s="59">
        <v>0</v>
      </c>
      <c r="Y16" s="28">
        <f t="shared" si="4"/>
        <v>50</v>
      </c>
      <c r="Z16" s="117">
        <f t="shared" si="5"/>
        <v>8.4</v>
      </c>
      <c r="AA16" s="28">
        <v>15</v>
      </c>
      <c r="AB16" s="27">
        <v>8</v>
      </c>
      <c r="AC16" s="28">
        <f t="shared" si="6"/>
        <v>14.285714285714285</v>
      </c>
      <c r="AD16" s="27">
        <v>0</v>
      </c>
      <c r="AE16" s="27">
        <v>0</v>
      </c>
      <c r="AF16" s="27">
        <v>0</v>
      </c>
      <c r="AG16" s="27">
        <v>0</v>
      </c>
      <c r="AH16" s="27">
        <v>6</v>
      </c>
      <c r="AI16" s="27">
        <v>2</v>
      </c>
    </row>
    <row r="17" spans="1:35" s="50" customFormat="1" ht="63" x14ac:dyDescent="0.25">
      <c r="A17" s="48"/>
      <c r="B17" s="48"/>
      <c r="C17" s="48"/>
      <c r="D17" s="159">
        <v>4</v>
      </c>
      <c r="E17" s="27" t="s">
        <v>64</v>
      </c>
      <c r="F17" s="27" t="s">
        <v>65</v>
      </c>
      <c r="G17" s="122">
        <v>7.327</v>
      </c>
      <c r="H17" s="48">
        <v>56</v>
      </c>
      <c r="I17" s="48">
        <v>64</v>
      </c>
      <c r="J17" s="13">
        <f t="shared" si="0"/>
        <v>8.7348164323734139</v>
      </c>
      <c r="K17" s="159">
        <f t="shared" si="1"/>
        <v>7</v>
      </c>
      <c r="L17" s="28">
        <f t="shared" si="2"/>
        <v>12.5</v>
      </c>
      <c r="M17" s="48">
        <v>0</v>
      </c>
      <c r="N17" s="48">
        <v>1</v>
      </c>
      <c r="O17" s="48">
        <v>0</v>
      </c>
      <c r="P17" s="48">
        <v>0</v>
      </c>
      <c r="Q17" s="48">
        <v>4</v>
      </c>
      <c r="R17" s="48">
        <v>2</v>
      </c>
      <c r="S17" s="59">
        <f t="shared" si="3"/>
        <v>4</v>
      </c>
      <c r="T17" s="27">
        <v>1</v>
      </c>
      <c r="U17" s="27">
        <v>0</v>
      </c>
      <c r="V17" s="27">
        <v>0</v>
      </c>
      <c r="W17" s="27">
        <v>3</v>
      </c>
      <c r="X17" s="59">
        <v>0</v>
      </c>
      <c r="Y17" s="28">
        <f>S17/K17*100</f>
        <v>57.142857142857139</v>
      </c>
      <c r="Z17" s="117">
        <f t="shared" si="5"/>
        <v>9.6</v>
      </c>
      <c r="AA17" s="28">
        <v>15</v>
      </c>
      <c r="AB17" s="48">
        <v>7</v>
      </c>
      <c r="AC17" s="28">
        <f t="shared" si="6"/>
        <v>10.9375</v>
      </c>
      <c r="AD17" s="48">
        <v>0</v>
      </c>
      <c r="AE17" s="48">
        <v>1</v>
      </c>
      <c r="AF17" s="48">
        <v>0</v>
      </c>
      <c r="AG17" s="48">
        <v>0</v>
      </c>
      <c r="AH17" s="48">
        <v>4</v>
      </c>
      <c r="AI17" s="48">
        <v>2</v>
      </c>
    </row>
    <row r="18" spans="1:35" s="50" customFormat="1" ht="47.25" x14ac:dyDescent="0.25">
      <c r="A18" s="48"/>
      <c r="B18" s="48"/>
      <c r="C18" s="48"/>
      <c r="D18" s="159">
        <v>5</v>
      </c>
      <c r="E18" s="27" t="s">
        <v>147</v>
      </c>
      <c r="F18" s="27" t="s">
        <v>270</v>
      </c>
      <c r="G18" s="27">
        <v>21.4</v>
      </c>
      <c r="H18" s="48">
        <v>39</v>
      </c>
      <c r="I18" s="48">
        <v>41</v>
      </c>
      <c r="J18" s="13">
        <f t="shared" si="0"/>
        <v>1.9158878504672898</v>
      </c>
      <c r="K18" s="159">
        <f t="shared" si="1"/>
        <v>3</v>
      </c>
      <c r="L18" s="28">
        <f t="shared" si="2"/>
        <v>7.6923076923076925</v>
      </c>
      <c r="M18" s="48">
        <v>0</v>
      </c>
      <c r="N18" s="48">
        <v>0</v>
      </c>
      <c r="O18" s="48">
        <v>0</v>
      </c>
      <c r="P18" s="48">
        <v>0</v>
      </c>
      <c r="Q18" s="48">
        <v>2</v>
      </c>
      <c r="R18" s="48">
        <v>1</v>
      </c>
      <c r="S18" s="59">
        <f t="shared" si="3"/>
        <v>3</v>
      </c>
      <c r="T18" s="48">
        <v>0</v>
      </c>
      <c r="U18" s="48">
        <v>0</v>
      </c>
      <c r="V18" s="48">
        <v>0</v>
      </c>
      <c r="W18" s="48">
        <v>2</v>
      </c>
      <c r="X18" s="94">
        <v>1</v>
      </c>
      <c r="Y18" s="28">
        <f>S18/K18*100</f>
        <v>100</v>
      </c>
      <c r="Z18" s="117">
        <f t="shared" si="5"/>
        <v>3.28</v>
      </c>
      <c r="AA18" s="28">
        <v>8</v>
      </c>
      <c r="AB18" s="48">
        <v>3</v>
      </c>
      <c r="AC18" s="28">
        <f t="shared" si="6"/>
        <v>7.3170731707317067</v>
      </c>
      <c r="AD18" s="48">
        <v>0</v>
      </c>
      <c r="AE18" s="48">
        <v>0</v>
      </c>
      <c r="AF18" s="48">
        <v>0</v>
      </c>
      <c r="AG18" s="48">
        <v>0</v>
      </c>
      <c r="AH18" s="48">
        <v>2</v>
      </c>
      <c r="AI18" s="48">
        <v>1</v>
      </c>
    </row>
    <row r="19" spans="1:35" s="50" customFormat="1" ht="63" x14ac:dyDescent="0.25">
      <c r="A19" s="48"/>
      <c r="B19" s="48"/>
      <c r="C19" s="48"/>
      <c r="D19" s="159">
        <v>6</v>
      </c>
      <c r="E19" s="27" t="s">
        <v>138</v>
      </c>
      <c r="F19" s="27" t="s">
        <v>270</v>
      </c>
      <c r="G19" s="27">
        <v>49.7</v>
      </c>
      <c r="H19" s="48">
        <v>67</v>
      </c>
      <c r="I19" s="48">
        <v>92</v>
      </c>
      <c r="J19" s="13">
        <f t="shared" si="0"/>
        <v>1.8511066398390341</v>
      </c>
      <c r="K19" s="159">
        <f t="shared" si="1"/>
        <v>5</v>
      </c>
      <c r="L19" s="28">
        <f t="shared" si="2"/>
        <v>7.4626865671641784</v>
      </c>
      <c r="M19" s="48">
        <v>0</v>
      </c>
      <c r="N19" s="48">
        <v>0</v>
      </c>
      <c r="O19" s="48">
        <v>0</v>
      </c>
      <c r="P19" s="48">
        <v>0</v>
      </c>
      <c r="Q19" s="48">
        <v>4</v>
      </c>
      <c r="R19" s="48">
        <v>1</v>
      </c>
      <c r="S19" s="59">
        <f t="shared" si="3"/>
        <v>5</v>
      </c>
      <c r="T19" s="48">
        <v>0</v>
      </c>
      <c r="U19" s="48">
        <v>0</v>
      </c>
      <c r="V19" s="48">
        <v>0</v>
      </c>
      <c r="W19" s="48">
        <v>4</v>
      </c>
      <c r="X19" s="94">
        <v>1</v>
      </c>
      <c r="Y19" s="28">
        <f>S19/K19*100</f>
        <v>100</v>
      </c>
      <c r="Z19" s="117">
        <f t="shared" si="5"/>
        <v>7.36</v>
      </c>
      <c r="AA19" s="28">
        <v>8</v>
      </c>
      <c r="AB19" s="48">
        <v>7</v>
      </c>
      <c r="AC19" s="28">
        <f t="shared" si="6"/>
        <v>7.608695652173914</v>
      </c>
      <c r="AD19" s="48">
        <v>0</v>
      </c>
      <c r="AE19" s="48">
        <v>0</v>
      </c>
      <c r="AF19" s="48">
        <v>0</v>
      </c>
      <c r="AG19" s="48">
        <v>0</v>
      </c>
      <c r="AH19" s="48">
        <v>5</v>
      </c>
      <c r="AI19" s="48">
        <v>2</v>
      </c>
    </row>
    <row r="20" spans="1:35" s="50" customFormat="1" ht="63" x14ac:dyDescent="0.25">
      <c r="A20" s="48"/>
      <c r="B20" s="48"/>
      <c r="C20" s="48"/>
      <c r="D20" s="159">
        <v>7</v>
      </c>
      <c r="E20" s="159" t="s">
        <v>75</v>
      </c>
      <c r="F20" s="159" t="s">
        <v>270</v>
      </c>
      <c r="G20" s="118">
        <v>31.238</v>
      </c>
      <c r="H20" s="48">
        <v>36</v>
      </c>
      <c r="I20" s="48">
        <v>73</v>
      </c>
      <c r="J20" s="13">
        <f>I20/G20</f>
        <v>2.3368973685895384</v>
      </c>
      <c r="K20" s="159">
        <f t="shared" si="1"/>
        <v>0</v>
      </c>
      <c r="L20" s="28">
        <f>K20/H20*100</f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59">
        <f t="shared" si="3"/>
        <v>0</v>
      </c>
      <c r="T20" s="48">
        <v>0</v>
      </c>
      <c r="U20" s="48">
        <v>0</v>
      </c>
      <c r="V20" s="48">
        <v>0</v>
      </c>
      <c r="W20" s="48">
        <v>0</v>
      </c>
      <c r="X20" s="94">
        <v>0</v>
      </c>
      <c r="Y20" s="28">
        <v>0</v>
      </c>
      <c r="Z20" s="117">
        <f t="shared" si="5"/>
        <v>5.84</v>
      </c>
      <c r="AA20" s="28">
        <v>8</v>
      </c>
      <c r="AB20" s="48">
        <v>2</v>
      </c>
      <c r="AC20" s="28">
        <f t="shared" si="6"/>
        <v>2.7397260273972601</v>
      </c>
      <c r="AD20" s="48">
        <v>0</v>
      </c>
      <c r="AE20" s="48">
        <v>0</v>
      </c>
      <c r="AF20" s="48">
        <v>0</v>
      </c>
      <c r="AG20" s="48">
        <v>0</v>
      </c>
      <c r="AH20" s="48">
        <v>1</v>
      </c>
      <c r="AI20" s="48">
        <v>1</v>
      </c>
    </row>
    <row r="21" spans="1:35" s="50" customFormat="1" ht="63" x14ac:dyDescent="0.25">
      <c r="A21" s="48"/>
      <c r="B21" s="48"/>
      <c r="C21" s="48"/>
      <c r="D21" s="159">
        <v>8</v>
      </c>
      <c r="E21" s="159" t="s">
        <v>75</v>
      </c>
      <c r="F21" s="159" t="s">
        <v>270</v>
      </c>
      <c r="G21" s="118">
        <v>21.238499999999998</v>
      </c>
      <c r="H21" s="48">
        <v>0</v>
      </c>
      <c r="I21" s="48">
        <v>0</v>
      </c>
      <c r="J21" s="13">
        <f>I21/G21</f>
        <v>0</v>
      </c>
      <c r="K21" s="159">
        <f t="shared" si="1"/>
        <v>0</v>
      </c>
      <c r="L21" s="2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59">
        <f t="shared" si="3"/>
        <v>0</v>
      </c>
      <c r="T21" s="48">
        <v>0</v>
      </c>
      <c r="U21" s="48">
        <v>0</v>
      </c>
      <c r="V21" s="48">
        <v>0</v>
      </c>
      <c r="W21" s="48">
        <v>0</v>
      </c>
      <c r="X21" s="94">
        <v>0</v>
      </c>
      <c r="Y21" s="28">
        <v>0</v>
      </c>
      <c r="Z21" s="117">
        <f t="shared" si="5"/>
        <v>0</v>
      </c>
      <c r="AA21" s="28">
        <v>0</v>
      </c>
      <c r="AB21" s="48">
        <v>0</v>
      </c>
      <c r="AC21" s="2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</row>
    <row r="22" spans="1:35" s="50" customFormat="1" ht="31.5" x14ac:dyDescent="0.25">
      <c r="A22" s="48">
        <v>4</v>
      </c>
      <c r="B22" s="48" t="s">
        <v>229</v>
      </c>
      <c r="C22" s="48" t="s">
        <v>270</v>
      </c>
      <c r="D22" s="159">
        <v>9</v>
      </c>
      <c r="E22" s="27" t="s">
        <v>229</v>
      </c>
      <c r="F22" s="27" t="s">
        <v>270</v>
      </c>
      <c r="G22" s="48">
        <v>17.52</v>
      </c>
      <c r="H22" s="48">
        <v>121</v>
      </c>
      <c r="I22" s="48">
        <v>122</v>
      </c>
      <c r="J22" s="13">
        <f t="shared" si="0"/>
        <v>6.9634703196347036</v>
      </c>
      <c r="K22" s="159">
        <f t="shared" si="1"/>
        <v>1</v>
      </c>
      <c r="L22" s="28">
        <f t="shared" si="2"/>
        <v>0.82644628099173556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1</v>
      </c>
      <c r="S22" s="59">
        <f t="shared" si="3"/>
        <v>0</v>
      </c>
      <c r="T22" s="48">
        <v>0</v>
      </c>
      <c r="U22" s="48">
        <v>0</v>
      </c>
      <c r="V22" s="48">
        <v>0</v>
      </c>
      <c r="W22" s="48">
        <v>0</v>
      </c>
      <c r="X22" s="94">
        <v>0</v>
      </c>
      <c r="Y22" s="28">
        <f t="shared" si="4"/>
        <v>0</v>
      </c>
      <c r="Z22" s="117">
        <f t="shared" si="5"/>
        <v>18.3</v>
      </c>
      <c r="AA22" s="28">
        <v>15</v>
      </c>
      <c r="AB22" s="48">
        <v>1</v>
      </c>
      <c r="AC22" s="28">
        <f t="shared" si="6"/>
        <v>0.81967213114754101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1</v>
      </c>
    </row>
    <row r="23" spans="1:35" ht="94.5" x14ac:dyDescent="0.25">
      <c r="A23" s="27">
        <v>5</v>
      </c>
      <c r="B23" s="27" t="s">
        <v>323</v>
      </c>
      <c r="C23" s="27" t="s">
        <v>310</v>
      </c>
      <c r="D23" s="159">
        <v>10</v>
      </c>
      <c r="E23" s="27" t="s">
        <v>34</v>
      </c>
      <c r="F23" s="27" t="s">
        <v>310</v>
      </c>
      <c r="G23" s="27">
        <v>18.850000000000001</v>
      </c>
      <c r="H23" s="159">
        <v>53</v>
      </c>
      <c r="I23" s="27">
        <v>55</v>
      </c>
      <c r="J23" s="13">
        <f t="shared" si="0"/>
        <v>2.9177718832891246</v>
      </c>
      <c r="K23" s="159">
        <f t="shared" si="1"/>
        <v>4</v>
      </c>
      <c r="L23" s="28">
        <f t="shared" si="2"/>
        <v>7.5471698113207548</v>
      </c>
      <c r="M23" s="15">
        <v>0</v>
      </c>
      <c r="N23" s="18">
        <v>0</v>
      </c>
      <c r="O23" s="18">
        <v>0</v>
      </c>
      <c r="P23" s="15">
        <v>0</v>
      </c>
      <c r="Q23" s="18">
        <v>3</v>
      </c>
      <c r="R23" s="18">
        <v>1</v>
      </c>
      <c r="S23" s="59">
        <f t="shared" si="3"/>
        <v>4</v>
      </c>
      <c r="T23" s="11">
        <v>0</v>
      </c>
      <c r="U23" s="11">
        <v>0</v>
      </c>
      <c r="V23" s="11">
        <v>0</v>
      </c>
      <c r="W23" s="11">
        <v>3</v>
      </c>
      <c r="X23" s="87">
        <v>1</v>
      </c>
      <c r="Y23" s="28">
        <f t="shared" si="4"/>
        <v>100</v>
      </c>
      <c r="Z23" s="117">
        <f t="shared" si="5"/>
        <v>4.4000000000000004</v>
      </c>
      <c r="AA23" s="28">
        <v>8</v>
      </c>
      <c r="AB23" s="15">
        <v>4</v>
      </c>
      <c r="AC23" s="28">
        <v>8</v>
      </c>
      <c r="AD23" s="15">
        <v>0</v>
      </c>
      <c r="AE23" s="18">
        <v>0</v>
      </c>
      <c r="AF23" s="18">
        <v>0</v>
      </c>
      <c r="AG23" s="15">
        <v>0</v>
      </c>
      <c r="AH23" s="18">
        <v>3</v>
      </c>
      <c r="AI23" s="18">
        <v>1</v>
      </c>
    </row>
    <row r="24" spans="1:35" ht="47.25" x14ac:dyDescent="0.25">
      <c r="A24" s="27">
        <v>6</v>
      </c>
      <c r="B24" s="27" t="s">
        <v>73</v>
      </c>
      <c r="C24" s="27" t="s">
        <v>324</v>
      </c>
      <c r="D24" s="159">
        <v>11</v>
      </c>
      <c r="E24" s="27" t="s">
        <v>73</v>
      </c>
      <c r="F24" s="27" t="s">
        <v>331</v>
      </c>
      <c r="G24" s="27">
        <v>24.61</v>
      </c>
      <c r="H24" s="159">
        <v>122</v>
      </c>
      <c r="I24" s="27">
        <v>126</v>
      </c>
      <c r="J24" s="13">
        <f t="shared" si="0"/>
        <v>5.1198699715562777</v>
      </c>
      <c r="K24" s="159">
        <f t="shared" si="1"/>
        <v>10</v>
      </c>
      <c r="L24" s="28">
        <f t="shared" si="2"/>
        <v>8.1967213114754092</v>
      </c>
      <c r="M24" s="15">
        <v>0</v>
      </c>
      <c r="N24" s="18">
        <v>1</v>
      </c>
      <c r="O24" s="18">
        <v>0</v>
      </c>
      <c r="P24" s="15">
        <v>0</v>
      </c>
      <c r="Q24" s="18">
        <v>6</v>
      </c>
      <c r="R24" s="18">
        <v>3</v>
      </c>
      <c r="S24" s="59">
        <f t="shared" si="3"/>
        <v>10</v>
      </c>
      <c r="T24" s="11">
        <v>1</v>
      </c>
      <c r="U24" s="11">
        <v>0</v>
      </c>
      <c r="V24" s="11">
        <v>0</v>
      </c>
      <c r="W24" s="11">
        <v>6</v>
      </c>
      <c r="X24" s="87">
        <v>3</v>
      </c>
      <c r="Y24" s="28">
        <f t="shared" si="4"/>
        <v>100</v>
      </c>
      <c r="Z24" s="117">
        <f t="shared" si="5"/>
        <v>15.12</v>
      </c>
      <c r="AA24" s="28">
        <v>12</v>
      </c>
      <c r="AB24" s="15">
        <v>10</v>
      </c>
      <c r="AC24" s="28">
        <f t="shared" si="6"/>
        <v>7.9365079365079358</v>
      </c>
      <c r="AD24" s="15">
        <v>0</v>
      </c>
      <c r="AE24" s="18">
        <v>1</v>
      </c>
      <c r="AF24" s="18">
        <v>0</v>
      </c>
      <c r="AG24" s="15">
        <v>0</v>
      </c>
      <c r="AH24" s="18">
        <v>6</v>
      </c>
      <c r="AI24" s="18">
        <v>3</v>
      </c>
    </row>
    <row r="25" spans="1:35" ht="63" x14ac:dyDescent="0.25">
      <c r="A25" s="27">
        <v>7</v>
      </c>
      <c r="B25" s="27" t="s">
        <v>58</v>
      </c>
      <c r="C25" s="27" t="s">
        <v>310</v>
      </c>
      <c r="D25" s="159">
        <v>12</v>
      </c>
      <c r="E25" s="27" t="s">
        <v>58</v>
      </c>
      <c r="F25" s="27" t="s">
        <v>310</v>
      </c>
      <c r="G25" s="27">
        <v>11</v>
      </c>
      <c r="H25" s="159">
        <v>54</v>
      </c>
      <c r="I25" s="27">
        <v>57</v>
      </c>
      <c r="J25" s="13">
        <f t="shared" si="0"/>
        <v>5.1818181818181817</v>
      </c>
      <c r="K25" s="159">
        <f t="shared" si="1"/>
        <v>5</v>
      </c>
      <c r="L25" s="28">
        <f t="shared" si="2"/>
        <v>9.2592592592592595</v>
      </c>
      <c r="M25" s="15">
        <v>0</v>
      </c>
      <c r="N25" s="18">
        <v>0</v>
      </c>
      <c r="O25" s="18">
        <v>0</v>
      </c>
      <c r="P25" s="15">
        <v>0</v>
      </c>
      <c r="Q25" s="18">
        <v>4</v>
      </c>
      <c r="R25" s="18">
        <v>1</v>
      </c>
      <c r="S25" s="59">
        <f t="shared" si="3"/>
        <v>4</v>
      </c>
      <c r="T25" s="11">
        <v>0</v>
      </c>
      <c r="U25" s="11">
        <v>0</v>
      </c>
      <c r="V25" s="11">
        <v>0</v>
      </c>
      <c r="W25" s="11">
        <v>3</v>
      </c>
      <c r="X25" s="87">
        <v>1</v>
      </c>
      <c r="Y25" s="28">
        <f t="shared" si="4"/>
        <v>80</v>
      </c>
      <c r="Z25" s="117">
        <f t="shared" si="5"/>
        <v>6.84</v>
      </c>
      <c r="AA25" s="28">
        <v>12</v>
      </c>
      <c r="AB25" s="15">
        <v>6</v>
      </c>
      <c r="AC25" s="28">
        <f t="shared" si="6"/>
        <v>10.526315789473683</v>
      </c>
      <c r="AD25" s="15">
        <v>0</v>
      </c>
      <c r="AE25" s="18">
        <v>0</v>
      </c>
      <c r="AF25" s="18">
        <v>0</v>
      </c>
      <c r="AG25" s="15">
        <v>0</v>
      </c>
      <c r="AH25" s="18">
        <v>4</v>
      </c>
      <c r="AI25" s="18">
        <v>2</v>
      </c>
    </row>
    <row r="26" spans="1:35" ht="78.75" x14ac:dyDescent="0.25">
      <c r="A26" s="27"/>
      <c r="B26" s="27"/>
      <c r="C26" s="27"/>
      <c r="D26" s="159">
        <v>13</v>
      </c>
      <c r="E26" s="27" t="s">
        <v>60</v>
      </c>
      <c r="F26" s="27" t="s">
        <v>307</v>
      </c>
      <c r="G26" s="27">
        <v>8.4</v>
      </c>
      <c r="H26" s="159">
        <v>31</v>
      </c>
      <c r="I26" s="27">
        <v>31</v>
      </c>
      <c r="J26" s="13">
        <f t="shared" si="0"/>
        <v>3.6904761904761902</v>
      </c>
      <c r="K26" s="159">
        <f t="shared" si="1"/>
        <v>3</v>
      </c>
      <c r="L26" s="28">
        <f t="shared" si="2"/>
        <v>9.67741935483871</v>
      </c>
      <c r="M26" s="15">
        <v>0</v>
      </c>
      <c r="N26" s="18">
        <v>0</v>
      </c>
      <c r="O26" s="18">
        <v>0</v>
      </c>
      <c r="P26" s="15">
        <v>0</v>
      </c>
      <c r="Q26" s="18">
        <v>2</v>
      </c>
      <c r="R26" s="18">
        <v>1</v>
      </c>
      <c r="S26" s="59">
        <f t="shared" si="3"/>
        <v>0</v>
      </c>
      <c r="T26" s="11">
        <v>0</v>
      </c>
      <c r="U26" s="11">
        <v>0</v>
      </c>
      <c r="V26" s="11">
        <v>0</v>
      </c>
      <c r="W26" s="11">
        <v>0</v>
      </c>
      <c r="X26" s="87">
        <v>0</v>
      </c>
      <c r="Y26" s="28">
        <f t="shared" si="4"/>
        <v>0</v>
      </c>
      <c r="Z26" s="117">
        <f t="shared" si="5"/>
        <v>3.72</v>
      </c>
      <c r="AA26" s="28">
        <v>12</v>
      </c>
      <c r="AB26" s="15">
        <v>3</v>
      </c>
      <c r="AC26" s="28">
        <f t="shared" si="6"/>
        <v>9.67741935483871</v>
      </c>
      <c r="AD26" s="15">
        <v>0</v>
      </c>
      <c r="AE26" s="18">
        <v>0</v>
      </c>
      <c r="AF26" s="18">
        <v>0</v>
      </c>
      <c r="AG26" s="15">
        <v>0</v>
      </c>
      <c r="AH26" s="18">
        <v>2</v>
      </c>
      <c r="AI26" s="18">
        <v>1</v>
      </c>
    </row>
    <row r="27" spans="1:35" ht="94.5" x14ac:dyDescent="0.25">
      <c r="A27" s="27">
        <v>8</v>
      </c>
      <c r="B27" s="27" t="s">
        <v>325</v>
      </c>
      <c r="C27" s="27" t="s">
        <v>310</v>
      </c>
      <c r="D27" s="159">
        <v>14</v>
      </c>
      <c r="E27" s="27" t="s">
        <v>170</v>
      </c>
      <c r="F27" s="27" t="s">
        <v>310</v>
      </c>
      <c r="G27" s="27">
        <v>23.15</v>
      </c>
      <c r="H27" s="159">
        <v>177</v>
      </c>
      <c r="I27" s="27">
        <v>201</v>
      </c>
      <c r="J27" s="13">
        <f t="shared" si="0"/>
        <v>8.6825053995680346</v>
      </c>
      <c r="K27" s="159">
        <f t="shared" si="1"/>
        <v>21</v>
      </c>
      <c r="L27" s="28">
        <f t="shared" si="2"/>
        <v>11.864406779661017</v>
      </c>
      <c r="M27" s="15">
        <v>0</v>
      </c>
      <c r="N27" s="18">
        <v>2</v>
      </c>
      <c r="O27" s="18">
        <v>0</v>
      </c>
      <c r="P27" s="15">
        <v>0</v>
      </c>
      <c r="Q27" s="18">
        <v>14</v>
      </c>
      <c r="R27" s="18">
        <v>5</v>
      </c>
      <c r="S27" s="59">
        <f t="shared" si="3"/>
        <v>21</v>
      </c>
      <c r="T27" s="11">
        <v>2</v>
      </c>
      <c r="U27" s="11">
        <v>0</v>
      </c>
      <c r="V27" s="11">
        <v>0</v>
      </c>
      <c r="W27" s="11">
        <v>14</v>
      </c>
      <c r="X27" s="87">
        <v>5</v>
      </c>
      <c r="Y27" s="28">
        <f t="shared" si="4"/>
        <v>100</v>
      </c>
      <c r="Z27" s="117">
        <f t="shared" si="5"/>
        <v>30.15</v>
      </c>
      <c r="AA27" s="28">
        <v>15</v>
      </c>
      <c r="AB27" s="15">
        <v>22</v>
      </c>
      <c r="AC27" s="28">
        <f t="shared" si="6"/>
        <v>10.945273631840797</v>
      </c>
      <c r="AD27" s="15">
        <v>0</v>
      </c>
      <c r="AE27" s="18">
        <v>3</v>
      </c>
      <c r="AF27" s="18">
        <v>0</v>
      </c>
      <c r="AG27" s="15">
        <v>0</v>
      </c>
      <c r="AH27" s="18">
        <v>14</v>
      </c>
      <c r="AI27" s="18">
        <v>5</v>
      </c>
    </row>
    <row r="28" spans="1:35" ht="63" x14ac:dyDescent="0.25">
      <c r="A28" s="27">
        <v>9</v>
      </c>
      <c r="B28" s="27" t="s">
        <v>211</v>
      </c>
      <c r="C28" s="27" t="s">
        <v>310</v>
      </c>
      <c r="D28" s="159">
        <v>15</v>
      </c>
      <c r="E28" s="27" t="s">
        <v>211</v>
      </c>
      <c r="F28" s="27" t="s">
        <v>310</v>
      </c>
      <c r="G28" s="27">
        <v>10</v>
      </c>
      <c r="H28" s="159">
        <v>46</v>
      </c>
      <c r="I28" s="27">
        <v>46</v>
      </c>
      <c r="J28" s="13">
        <f t="shared" si="0"/>
        <v>4.5999999999999996</v>
      </c>
      <c r="K28" s="159">
        <f t="shared" si="1"/>
        <v>3</v>
      </c>
      <c r="L28" s="28">
        <f t="shared" si="2"/>
        <v>6.5217391304347823</v>
      </c>
      <c r="M28" s="15">
        <v>0</v>
      </c>
      <c r="N28" s="18">
        <v>0</v>
      </c>
      <c r="O28" s="18">
        <v>0</v>
      </c>
      <c r="P28" s="15">
        <v>0</v>
      </c>
      <c r="Q28" s="18">
        <v>2</v>
      </c>
      <c r="R28" s="18">
        <v>1</v>
      </c>
      <c r="S28" s="59">
        <f t="shared" si="3"/>
        <v>3</v>
      </c>
      <c r="T28" s="11">
        <v>0</v>
      </c>
      <c r="U28" s="11">
        <v>0</v>
      </c>
      <c r="V28" s="11">
        <v>0</v>
      </c>
      <c r="W28" s="11">
        <v>2</v>
      </c>
      <c r="X28" s="87">
        <v>1</v>
      </c>
      <c r="Y28" s="28">
        <f t="shared" si="4"/>
        <v>100</v>
      </c>
      <c r="Z28" s="117">
        <f t="shared" si="5"/>
        <v>5.52</v>
      </c>
      <c r="AA28" s="28">
        <v>12</v>
      </c>
      <c r="AB28" s="15">
        <v>3</v>
      </c>
      <c r="AC28" s="28">
        <f t="shared" si="6"/>
        <v>6.5217391304347823</v>
      </c>
      <c r="AD28" s="15">
        <v>0</v>
      </c>
      <c r="AE28" s="18">
        <v>0</v>
      </c>
      <c r="AF28" s="18">
        <v>0</v>
      </c>
      <c r="AG28" s="15">
        <v>0</v>
      </c>
      <c r="AH28" s="18">
        <v>2</v>
      </c>
      <c r="AI28" s="18">
        <v>1</v>
      </c>
    </row>
    <row r="29" spans="1:35" ht="67.5" customHeight="1" x14ac:dyDescent="0.25">
      <c r="A29" s="27">
        <v>10</v>
      </c>
      <c r="B29" s="27" t="s">
        <v>37</v>
      </c>
      <c r="C29" s="27" t="s">
        <v>310</v>
      </c>
      <c r="D29" s="159">
        <v>16</v>
      </c>
      <c r="E29" s="27" t="s">
        <v>37</v>
      </c>
      <c r="F29" s="27" t="s">
        <v>310</v>
      </c>
      <c r="G29" s="27">
        <v>24.9</v>
      </c>
      <c r="H29" s="159">
        <v>73</v>
      </c>
      <c r="I29" s="27">
        <v>93</v>
      </c>
      <c r="J29" s="13">
        <f t="shared" si="0"/>
        <v>3.7349397590361448</v>
      </c>
      <c r="K29" s="159">
        <f t="shared" si="1"/>
        <v>5</v>
      </c>
      <c r="L29" s="28">
        <f t="shared" si="2"/>
        <v>6.8493150684931505</v>
      </c>
      <c r="M29" s="15">
        <v>0</v>
      </c>
      <c r="N29" s="18">
        <v>0</v>
      </c>
      <c r="O29" s="18">
        <v>0</v>
      </c>
      <c r="P29" s="15">
        <v>0</v>
      </c>
      <c r="Q29" s="18">
        <v>4</v>
      </c>
      <c r="R29" s="18">
        <v>1</v>
      </c>
      <c r="S29" s="59">
        <f t="shared" si="3"/>
        <v>5</v>
      </c>
      <c r="T29" s="11">
        <v>0</v>
      </c>
      <c r="U29" s="11">
        <v>0</v>
      </c>
      <c r="V29" s="11">
        <v>0</v>
      </c>
      <c r="W29" s="11">
        <v>4</v>
      </c>
      <c r="X29" s="87">
        <v>1</v>
      </c>
      <c r="Y29" s="28">
        <f t="shared" si="4"/>
        <v>100</v>
      </c>
      <c r="Z29" s="117">
        <f t="shared" si="5"/>
        <v>11.16</v>
      </c>
      <c r="AA29" s="28">
        <v>12</v>
      </c>
      <c r="AB29" s="15">
        <v>8</v>
      </c>
      <c r="AC29" s="28">
        <f t="shared" si="6"/>
        <v>8.6021505376344098</v>
      </c>
      <c r="AD29" s="15">
        <v>0</v>
      </c>
      <c r="AE29" s="18">
        <v>0</v>
      </c>
      <c r="AF29" s="18">
        <v>0</v>
      </c>
      <c r="AG29" s="15">
        <v>0</v>
      </c>
      <c r="AH29" s="18">
        <v>6</v>
      </c>
      <c r="AI29" s="18">
        <v>2</v>
      </c>
    </row>
    <row r="30" spans="1:35" ht="137.25" customHeight="1" x14ac:dyDescent="0.25">
      <c r="A30" s="27">
        <v>11</v>
      </c>
      <c r="B30" s="27" t="s">
        <v>166</v>
      </c>
      <c r="C30" s="27" t="s">
        <v>317</v>
      </c>
      <c r="D30" s="159">
        <v>17</v>
      </c>
      <c r="E30" s="114" t="s">
        <v>290</v>
      </c>
      <c r="F30" s="27" t="s">
        <v>317</v>
      </c>
      <c r="G30" s="27">
        <v>57.28</v>
      </c>
      <c r="H30" s="159">
        <v>183</v>
      </c>
      <c r="I30" s="27">
        <v>194</v>
      </c>
      <c r="J30" s="13">
        <f t="shared" si="0"/>
        <v>3.3868715083798882</v>
      </c>
      <c r="K30" s="159">
        <f t="shared" si="1"/>
        <v>14</v>
      </c>
      <c r="L30" s="28">
        <f t="shared" si="2"/>
        <v>7.6502732240437163</v>
      </c>
      <c r="M30" s="15">
        <v>0</v>
      </c>
      <c r="N30" s="18">
        <v>1</v>
      </c>
      <c r="O30" s="18">
        <v>0</v>
      </c>
      <c r="P30" s="15">
        <v>0</v>
      </c>
      <c r="Q30" s="18">
        <v>8</v>
      </c>
      <c r="R30" s="18">
        <v>5</v>
      </c>
      <c r="S30" s="59">
        <f t="shared" si="3"/>
        <v>12</v>
      </c>
      <c r="T30" s="11">
        <v>1</v>
      </c>
      <c r="U30" s="11">
        <v>0</v>
      </c>
      <c r="V30" s="11">
        <v>0</v>
      </c>
      <c r="W30" s="11">
        <v>8</v>
      </c>
      <c r="X30" s="87">
        <v>3</v>
      </c>
      <c r="Y30" s="28">
        <f t="shared" si="4"/>
        <v>85.714285714285708</v>
      </c>
      <c r="Z30" s="117">
        <f t="shared" si="5"/>
        <v>23.28</v>
      </c>
      <c r="AA30" s="28">
        <v>12</v>
      </c>
      <c r="AB30" s="15">
        <v>14</v>
      </c>
      <c r="AC30" s="28">
        <f t="shared" si="6"/>
        <v>7.216494845360824</v>
      </c>
      <c r="AD30" s="15">
        <v>0</v>
      </c>
      <c r="AE30" s="18">
        <v>1</v>
      </c>
      <c r="AF30" s="18">
        <v>0</v>
      </c>
      <c r="AG30" s="15">
        <v>0</v>
      </c>
      <c r="AH30" s="18">
        <v>8</v>
      </c>
      <c r="AI30" s="18">
        <v>5</v>
      </c>
    </row>
    <row r="31" spans="1:35" ht="78.75" x14ac:dyDescent="0.25">
      <c r="A31" s="27"/>
      <c r="B31" s="27"/>
      <c r="C31" s="27"/>
      <c r="D31" s="159">
        <v>18</v>
      </c>
      <c r="E31" s="27" t="s">
        <v>181</v>
      </c>
      <c r="F31" s="27" t="s">
        <v>271</v>
      </c>
      <c r="G31" s="27">
        <v>85</v>
      </c>
      <c r="H31" s="159">
        <v>69</v>
      </c>
      <c r="I31" s="27">
        <v>72</v>
      </c>
      <c r="J31" s="13">
        <f t="shared" si="0"/>
        <v>0.84705882352941175</v>
      </c>
      <c r="K31" s="159">
        <f t="shared" si="1"/>
        <v>3</v>
      </c>
      <c r="L31" s="28">
        <f t="shared" si="2"/>
        <v>4.3478260869565215</v>
      </c>
      <c r="M31" s="15">
        <v>0</v>
      </c>
      <c r="N31" s="18">
        <v>0</v>
      </c>
      <c r="O31" s="18">
        <v>0</v>
      </c>
      <c r="P31" s="15">
        <v>0</v>
      </c>
      <c r="Q31" s="18">
        <v>2</v>
      </c>
      <c r="R31" s="18">
        <v>1</v>
      </c>
      <c r="S31" s="59">
        <f t="shared" si="3"/>
        <v>0</v>
      </c>
      <c r="T31" s="11">
        <v>0</v>
      </c>
      <c r="U31" s="11">
        <v>0</v>
      </c>
      <c r="V31" s="11">
        <v>0</v>
      </c>
      <c r="W31" s="11">
        <v>0</v>
      </c>
      <c r="X31" s="87">
        <v>0</v>
      </c>
      <c r="Y31" s="28">
        <f t="shared" si="4"/>
        <v>0</v>
      </c>
      <c r="Z31" s="117">
        <f t="shared" si="5"/>
        <v>3.6</v>
      </c>
      <c r="AA31" s="28">
        <v>5</v>
      </c>
      <c r="AB31" s="15">
        <v>3</v>
      </c>
      <c r="AC31" s="28">
        <f t="shared" si="6"/>
        <v>4.1666666666666661</v>
      </c>
      <c r="AD31" s="15">
        <v>0</v>
      </c>
      <c r="AE31" s="18">
        <v>0</v>
      </c>
      <c r="AF31" s="18">
        <v>0</v>
      </c>
      <c r="AG31" s="15">
        <v>0</v>
      </c>
      <c r="AH31" s="18">
        <v>2</v>
      </c>
      <c r="AI31" s="18">
        <v>1</v>
      </c>
    </row>
    <row r="32" spans="1:35" ht="63" x14ac:dyDescent="0.25">
      <c r="A32" s="27"/>
      <c r="B32" s="27"/>
      <c r="C32" s="27"/>
      <c r="D32" s="159">
        <v>19</v>
      </c>
      <c r="E32" s="27" t="s">
        <v>115</v>
      </c>
      <c r="F32" s="27" t="s">
        <v>272</v>
      </c>
      <c r="G32" s="27">
        <v>2.15</v>
      </c>
      <c r="H32" s="159">
        <v>17</v>
      </c>
      <c r="I32" s="27">
        <v>24</v>
      </c>
      <c r="J32" s="13">
        <f t="shared" si="0"/>
        <v>11.162790697674419</v>
      </c>
      <c r="K32" s="159">
        <f t="shared" si="1"/>
        <v>2</v>
      </c>
      <c r="L32" s="28">
        <f t="shared" si="2"/>
        <v>11.76470588235294</v>
      </c>
      <c r="M32" s="15">
        <v>0</v>
      </c>
      <c r="N32" s="18">
        <v>0</v>
      </c>
      <c r="O32" s="18">
        <v>0</v>
      </c>
      <c r="P32" s="15">
        <v>0</v>
      </c>
      <c r="Q32" s="18">
        <v>1</v>
      </c>
      <c r="R32" s="18">
        <v>1</v>
      </c>
      <c r="S32" s="59">
        <f t="shared" si="3"/>
        <v>2</v>
      </c>
      <c r="T32" s="11">
        <v>0</v>
      </c>
      <c r="U32" s="11">
        <v>0</v>
      </c>
      <c r="V32" s="11">
        <v>0</v>
      </c>
      <c r="W32" s="11">
        <v>1</v>
      </c>
      <c r="X32" s="87">
        <v>1</v>
      </c>
      <c r="Y32" s="28">
        <f t="shared" si="4"/>
        <v>100</v>
      </c>
      <c r="Z32" s="117">
        <f t="shared" si="5"/>
        <v>4.32</v>
      </c>
      <c r="AA32" s="28">
        <v>18</v>
      </c>
      <c r="AB32" s="15">
        <v>3</v>
      </c>
      <c r="AC32" s="28">
        <f t="shared" si="6"/>
        <v>12.5</v>
      </c>
      <c r="AD32" s="15">
        <v>0</v>
      </c>
      <c r="AE32" s="18">
        <v>0</v>
      </c>
      <c r="AF32" s="18">
        <v>0</v>
      </c>
      <c r="AG32" s="15">
        <v>0</v>
      </c>
      <c r="AH32" s="18">
        <v>2</v>
      </c>
      <c r="AI32" s="18">
        <v>1</v>
      </c>
    </row>
    <row r="33" spans="1:35" ht="78.75" x14ac:dyDescent="0.25">
      <c r="A33" s="27">
        <v>13</v>
      </c>
      <c r="B33" s="4" t="s">
        <v>203</v>
      </c>
      <c r="C33" s="17" t="s">
        <v>298</v>
      </c>
      <c r="D33" s="159">
        <v>20</v>
      </c>
      <c r="E33" s="159" t="s">
        <v>297</v>
      </c>
      <c r="F33" s="17" t="s">
        <v>298</v>
      </c>
      <c r="G33" s="13">
        <v>11.47</v>
      </c>
      <c r="H33" s="159">
        <v>82</v>
      </c>
      <c r="I33" s="27">
        <v>91</v>
      </c>
      <c r="J33" s="13">
        <f t="shared" si="0"/>
        <v>7.9337401918047075</v>
      </c>
      <c r="K33" s="159">
        <f t="shared" si="1"/>
        <v>12</v>
      </c>
      <c r="L33" s="28">
        <f t="shared" si="2"/>
        <v>14.634146341463413</v>
      </c>
      <c r="M33" s="15">
        <v>0</v>
      </c>
      <c r="N33" s="18">
        <v>1</v>
      </c>
      <c r="O33" s="18">
        <v>0</v>
      </c>
      <c r="P33" s="15">
        <v>0</v>
      </c>
      <c r="Q33" s="18">
        <v>8</v>
      </c>
      <c r="R33" s="18">
        <v>3</v>
      </c>
      <c r="S33" s="59">
        <f t="shared" si="3"/>
        <v>0</v>
      </c>
      <c r="T33" s="11">
        <v>0</v>
      </c>
      <c r="U33" s="11">
        <v>0</v>
      </c>
      <c r="V33" s="11">
        <v>0</v>
      </c>
      <c r="W33" s="11">
        <v>0</v>
      </c>
      <c r="X33" s="87">
        <v>0</v>
      </c>
      <c r="Y33" s="28">
        <f t="shared" si="4"/>
        <v>0</v>
      </c>
      <c r="Z33" s="117">
        <f t="shared" si="5"/>
        <v>13.65</v>
      </c>
      <c r="AA33" s="28">
        <v>15</v>
      </c>
      <c r="AB33" s="15">
        <v>12</v>
      </c>
      <c r="AC33" s="28">
        <f t="shared" si="6"/>
        <v>13.186813186813188</v>
      </c>
      <c r="AD33" s="15">
        <v>0</v>
      </c>
      <c r="AE33" s="18">
        <v>1</v>
      </c>
      <c r="AF33" s="18">
        <v>0</v>
      </c>
      <c r="AG33" s="15">
        <v>0</v>
      </c>
      <c r="AH33" s="18">
        <v>8</v>
      </c>
      <c r="AI33" s="18">
        <v>3</v>
      </c>
    </row>
    <row r="34" spans="1:35" ht="63" x14ac:dyDescent="0.25">
      <c r="A34" s="27">
        <v>15</v>
      </c>
      <c r="B34" s="4" t="s">
        <v>319</v>
      </c>
      <c r="C34" s="17" t="s">
        <v>320</v>
      </c>
      <c r="D34" s="159">
        <v>24</v>
      </c>
      <c r="E34" s="27" t="s">
        <v>190</v>
      </c>
      <c r="F34" s="17" t="s">
        <v>71</v>
      </c>
      <c r="G34" s="13">
        <v>213.8</v>
      </c>
      <c r="H34" s="159">
        <v>145</v>
      </c>
      <c r="I34" s="27">
        <v>106</v>
      </c>
      <c r="J34" s="13">
        <f t="shared" si="0"/>
        <v>0.49579045837231056</v>
      </c>
      <c r="K34" s="159">
        <f t="shared" si="1"/>
        <v>5</v>
      </c>
      <c r="L34" s="28">
        <f t="shared" si="2"/>
        <v>3.4482758620689653</v>
      </c>
      <c r="M34" s="15">
        <v>0</v>
      </c>
      <c r="N34" s="18">
        <v>0</v>
      </c>
      <c r="O34" s="18">
        <v>0</v>
      </c>
      <c r="P34" s="15">
        <v>0</v>
      </c>
      <c r="Q34" s="18">
        <v>3</v>
      </c>
      <c r="R34" s="18">
        <v>2</v>
      </c>
      <c r="S34" s="59">
        <f t="shared" si="3"/>
        <v>5</v>
      </c>
      <c r="T34" s="11">
        <v>0</v>
      </c>
      <c r="U34" s="11">
        <v>0</v>
      </c>
      <c r="V34" s="11">
        <v>0</v>
      </c>
      <c r="W34" s="11">
        <v>3</v>
      </c>
      <c r="X34" s="87">
        <v>2</v>
      </c>
      <c r="Y34" s="28">
        <f t="shared" si="4"/>
        <v>100</v>
      </c>
      <c r="Z34" s="117">
        <f t="shared" si="5"/>
        <v>5.3</v>
      </c>
      <c r="AA34" s="28">
        <v>5</v>
      </c>
      <c r="AB34" s="15">
        <v>4</v>
      </c>
      <c r="AC34" s="28">
        <f t="shared" si="6"/>
        <v>3.7735849056603774</v>
      </c>
      <c r="AD34" s="15">
        <v>0</v>
      </c>
      <c r="AE34" s="18">
        <v>0</v>
      </c>
      <c r="AF34" s="18">
        <v>0</v>
      </c>
      <c r="AG34" s="15">
        <v>0</v>
      </c>
      <c r="AH34" s="18">
        <v>2</v>
      </c>
      <c r="AI34" s="18">
        <v>2</v>
      </c>
    </row>
    <row r="35" spans="1:35" ht="63" x14ac:dyDescent="0.25">
      <c r="A35" s="27">
        <v>16</v>
      </c>
      <c r="B35" s="4" t="s">
        <v>70</v>
      </c>
      <c r="C35" s="17" t="s">
        <v>320</v>
      </c>
      <c r="D35" s="159">
        <v>25</v>
      </c>
      <c r="E35" s="27" t="s">
        <v>70</v>
      </c>
      <c r="F35" s="17" t="s">
        <v>71</v>
      </c>
      <c r="G35" s="13">
        <v>17</v>
      </c>
      <c r="H35" s="159">
        <v>260</v>
      </c>
      <c r="I35" s="27">
        <v>266</v>
      </c>
      <c r="J35" s="13">
        <f t="shared" si="0"/>
        <v>15.647058823529411</v>
      </c>
      <c r="K35" s="159">
        <f t="shared" si="1"/>
        <v>20</v>
      </c>
      <c r="L35" s="28">
        <f t="shared" si="2"/>
        <v>7.6923076923076925</v>
      </c>
      <c r="M35" s="15">
        <v>0</v>
      </c>
      <c r="N35" s="18">
        <v>3</v>
      </c>
      <c r="O35" s="18">
        <v>0</v>
      </c>
      <c r="P35" s="15">
        <v>0</v>
      </c>
      <c r="Q35" s="18">
        <v>13</v>
      </c>
      <c r="R35" s="18">
        <v>4</v>
      </c>
      <c r="S35" s="59">
        <f t="shared" si="3"/>
        <v>20</v>
      </c>
      <c r="T35" s="11">
        <v>3</v>
      </c>
      <c r="U35" s="11">
        <v>0</v>
      </c>
      <c r="V35" s="11">
        <v>0</v>
      </c>
      <c r="W35" s="11">
        <v>13</v>
      </c>
      <c r="X35" s="87">
        <v>4</v>
      </c>
      <c r="Y35" s="28">
        <f t="shared" si="4"/>
        <v>100</v>
      </c>
      <c r="Z35" s="117">
        <f t="shared" si="5"/>
        <v>53.2</v>
      </c>
      <c r="AA35" s="28">
        <v>20</v>
      </c>
      <c r="AB35" s="15">
        <v>22</v>
      </c>
      <c r="AC35" s="28">
        <f t="shared" si="6"/>
        <v>8.2706766917293226</v>
      </c>
      <c r="AD35" s="15">
        <v>0</v>
      </c>
      <c r="AE35" s="18">
        <v>3</v>
      </c>
      <c r="AF35" s="18">
        <v>0</v>
      </c>
      <c r="AG35" s="15">
        <v>0</v>
      </c>
      <c r="AH35" s="18">
        <v>14</v>
      </c>
      <c r="AI35" s="18">
        <v>5</v>
      </c>
    </row>
    <row r="36" spans="1:35" ht="15.75" x14ac:dyDescent="0.25">
      <c r="A36" s="2"/>
      <c r="B36" s="5" t="s">
        <v>1</v>
      </c>
      <c r="C36" s="16"/>
      <c r="D36" s="16"/>
      <c r="E36" s="16"/>
      <c r="F36" s="16"/>
      <c r="G36" s="12"/>
      <c r="H36" s="3">
        <f>SUM(H14:H35)</f>
        <v>1855</v>
      </c>
      <c r="I36" s="3">
        <f>SUM(I14:I35)</f>
        <v>1987</v>
      </c>
      <c r="J36" s="11"/>
      <c r="K36" s="3">
        <f>SUM(K14:K35)</f>
        <v>137</v>
      </c>
      <c r="L36" s="3"/>
      <c r="M36" s="3"/>
      <c r="N36" s="3">
        <f>SUM(N14:N35)</f>
        <v>10</v>
      </c>
      <c r="O36" s="3"/>
      <c r="P36" s="3"/>
      <c r="Q36" s="3">
        <f>SUM(Q14:Q35)</f>
        <v>89</v>
      </c>
      <c r="R36" s="68">
        <f>SUM(R14:R35)</f>
        <v>38</v>
      </c>
      <c r="S36" s="68">
        <f>SUM(S14:S35)</f>
        <v>109</v>
      </c>
      <c r="T36" s="3">
        <f>SUM(T14:T35)</f>
        <v>9</v>
      </c>
      <c r="U36" s="3"/>
      <c r="V36" s="3"/>
      <c r="W36" s="3">
        <f>SUM(W14:W35)</f>
        <v>73</v>
      </c>
      <c r="X36" s="68">
        <f>SUM(X14:X35)</f>
        <v>27</v>
      </c>
      <c r="Y36" s="3"/>
      <c r="Z36" s="119">
        <f>SUM(Z14:Z35)</f>
        <v>251.48000000000002</v>
      </c>
      <c r="AA36" s="14"/>
      <c r="AB36" s="3">
        <f>SUM(AB14:AB35)</f>
        <v>152</v>
      </c>
      <c r="AC36" s="3"/>
      <c r="AD36" s="3">
        <f t="shared" ref="AD36:AI36" si="7">SUM(AD14:AD35)</f>
        <v>0</v>
      </c>
      <c r="AE36" s="3">
        <f t="shared" si="7"/>
        <v>11</v>
      </c>
      <c r="AF36" s="3">
        <f t="shared" si="7"/>
        <v>0</v>
      </c>
      <c r="AG36" s="3">
        <f t="shared" si="7"/>
        <v>0</v>
      </c>
      <c r="AH36" s="3">
        <f t="shared" si="7"/>
        <v>97</v>
      </c>
      <c r="AI36" s="3">
        <f t="shared" si="7"/>
        <v>44</v>
      </c>
    </row>
    <row r="37" spans="1:35" ht="15.75" x14ac:dyDescent="0.25">
      <c r="A37" s="271" t="s">
        <v>263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30"/>
      <c r="AI37" s="6"/>
    </row>
    <row r="38" spans="1:35" ht="15.75" x14ac:dyDescent="0.25">
      <c r="A38" s="31"/>
      <c r="B38" s="24"/>
      <c r="C38" s="22"/>
      <c r="D38" s="22"/>
      <c r="E38" s="22"/>
      <c r="F38" s="22"/>
      <c r="G38" s="21"/>
      <c r="H38" s="21"/>
      <c r="I38" s="34"/>
      <c r="J38" s="34"/>
      <c r="K38" s="34"/>
      <c r="L38" s="34"/>
      <c r="M38" s="34"/>
      <c r="N38" s="34"/>
      <c r="O38" s="34"/>
      <c r="P38" s="34"/>
      <c r="Q38" s="34"/>
      <c r="R38" s="84"/>
      <c r="S38" s="84"/>
      <c r="T38" s="34"/>
      <c r="U38" s="34"/>
      <c r="V38" s="34"/>
      <c r="W38" s="34"/>
      <c r="X38" s="84"/>
      <c r="Y38" s="34"/>
      <c r="Z38" s="41"/>
      <c r="AA38" s="30"/>
      <c r="AB38" s="30"/>
      <c r="AC38" s="30"/>
      <c r="AD38" s="30"/>
      <c r="AE38" s="30"/>
      <c r="AF38" s="30"/>
      <c r="AG38" s="30"/>
      <c r="AH38" s="30"/>
      <c r="AI38" s="6"/>
    </row>
    <row r="39" spans="1:35" ht="18.75" x14ac:dyDescent="0.3">
      <c r="A39" s="270" t="s">
        <v>241</v>
      </c>
      <c r="B39" s="270"/>
      <c r="C39" s="270"/>
      <c r="D39" s="95"/>
      <c r="E39" s="95"/>
      <c r="F39" s="95"/>
      <c r="G39" s="7"/>
      <c r="H39" s="7"/>
      <c r="I39" s="35"/>
      <c r="J39" s="35"/>
      <c r="K39" s="35"/>
      <c r="L39" s="35"/>
      <c r="M39" s="35"/>
      <c r="N39" s="35"/>
      <c r="O39" s="35"/>
      <c r="P39" s="35"/>
      <c r="Q39" s="35"/>
      <c r="R39" s="85"/>
      <c r="S39" s="85"/>
      <c r="T39" s="35"/>
      <c r="U39" s="35"/>
      <c r="V39" s="35"/>
      <c r="W39" s="35"/>
      <c r="X39" s="85"/>
      <c r="Y39" s="35"/>
      <c r="Z39" s="42"/>
      <c r="AA39" s="231" t="s">
        <v>304</v>
      </c>
      <c r="AB39" s="231"/>
      <c r="AC39" s="231"/>
      <c r="AD39" s="231"/>
      <c r="AE39" s="231"/>
      <c r="AF39" s="39"/>
      <c r="AG39" s="32"/>
      <c r="AH39" s="32"/>
      <c r="AI39" s="6"/>
    </row>
    <row r="40" spans="1:35" ht="18.75" x14ac:dyDescent="0.3">
      <c r="A40" s="270"/>
      <c r="B40" s="270"/>
      <c r="C40" s="270"/>
      <c r="D40" s="95"/>
      <c r="E40" s="95"/>
      <c r="F40" s="95"/>
      <c r="G40" s="9"/>
      <c r="H40" s="9"/>
      <c r="I40" s="36"/>
      <c r="J40" s="36"/>
      <c r="K40" s="36"/>
      <c r="L40" s="36"/>
      <c r="M40" s="36"/>
      <c r="N40" s="36"/>
      <c r="O40" s="36"/>
      <c r="P40" s="36"/>
      <c r="Q40" s="36"/>
      <c r="R40" s="86"/>
      <c r="S40" s="86"/>
      <c r="T40" s="36"/>
      <c r="U40" s="36"/>
      <c r="V40" s="36"/>
      <c r="W40" s="36"/>
      <c r="X40" s="86"/>
      <c r="Y40" s="36"/>
      <c r="Z40" s="44"/>
      <c r="AA40" s="231"/>
      <c r="AB40" s="231"/>
      <c r="AC40" s="231"/>
      <c r="AD40" s="231"/>
      <c r="AE40" s="231"/>
      <c r="AF40" s="39"/>
      <c r="AG40" s="6"/>
      <c r="AH40" s="6"/>
      <c r="AI40" s="6"/>
    </row>
  </sheetData>
  <customSheetViews>
    <customSheetView guid="{AFF92845-F831-48B8-860E-7046A0C84820}" scale="60" topLeftCell="A31">
      <selection activeCell="G43" sqref="G43"/>
      <pageMargins left="0.7" right="0.7" top="0.75" bottom="0.75" header="0.3" footer="0.3"/>
      <pageSetup paperSize="9" orientation="portrait" r:id="rId1"/>
    </customSheetView>
    <customSheetView guid="{BCE4E900-95F8-4F04-95DE-AB49B5289F76}" scale="60" showPageBreaks="1" fitToPage="1" topLeftCell="D1">
      <pane xSplit="17" ySplit="13" topLeftCell="U33" activePane="bottomRight" state="frozen"/>
      <selection pane="bottomRight" sqref="A1:AI41"/>
      <pageMargins left="0.7" right="0.7" top="0.75" bottom="0.75" header="0.3" footer="0.3"/>
      <pageSetup paperSize="9" scale="31" fitToHeight="0" orientation="landscape" r:id="rId2"/>
    </customSheetView>
  </customSheetViews>
  <mergeCells count="45">
    <mergeCell ref="A37:AG37"/>
    <mergeCell ref="K10:K12"/>
    <mergeCell ref="L10:L12"/>
    <mergeCell ref="M10:M12"/>
    <mergeCell ref="N10:R10"/>
    <mergeCell ref="S10:S12"/>
    <mergeCell ref="Y10:Y12"/>
    <mergeCell ref="Z10:Z12"/>
    <mergeCell ref="AA10:AA12"/>
    <mergeCell ref="AB10:AB12"/>
    <mergeCell ref="A39:C40"/>
    <mergeCell ref="AA39:AE40"/>
    <mergeCell ref="AC10:AC12"/>
    <mergeCell ref="AD10:AD12"/>
    <mergeCell ref="AE10:AI10"/>
    <mergeCell ref="N11:Q11"/>
    <mergeCell ref="R11:R12"/>
    <mergeCell ref="T11:W11"/>
    <mergeCell ref="X11:X12"/>
    <mergeCell ref="AE11:AH11"/>
    <mergeCell ref="A8:A12"/>
    <mergeCell ref="K9:R9"/>
    <mergeCell ref="S9:Y9"/>
    <mergeCell ref="Z9:AA9"/>
    <mergeCell ref="AB9:AI9"/>
    <mergeCell ref="AI11:AI12"/>
    <mergeCell ref="A1:AH1"/>
    <mergeCell ref="A2:AH2"/>
    <mergeCell ref="A3:AH3"/>
    <mergeCell ref="A4:AH4"/>
    <mergeCell ref="A5:AH5"/>
    <mergeCell ref="A6:AH6"/>
    <mergeCell ref="T10:X10"/>
    <mergeCell ref="K8:Y8"/>
    <mergeCell ref="B8:B12"/>
    <mergeCell ref="C8:C12"/>
    <mergeCell ref="G8:G12"/>
    <mergeCell ref="H8:I9"/>
    <mergeCell ref="J8:J12"/>
    <mergeCell ref="H10:H12"/>
    <mergeCell ref="I10:I12"/>
    <mergeCell ref="F8:F12"/>
    <mergeCell ref="D8:D12"/>
    <mergeCell ref="E8:E12"/>
    <mergeCell ref="Z8:AI8"/>
  </mergeCells>
  <phoneticPr fontId="11" type="noConversion"/>
  <conditionalFormatting sqref="B36:F36 A1:B7 A38:B40 A37 B13:F13 B8:C12 B16:C21 E16:F17 C33 D15:D35">
    <cfRule type="containsText" dxfId="430" priority="63" operator="containsText" text="оду">
      <formula>NOT(ISERROR(SEARCH("оду",A1)))</formula>
    </cfRule>
  </conditionalFormatting>
  <conditionalFormatting sqref="B23:C23">
    <cfRule type="containsText" dxfId="429" priority="57" operator="containsText" text="оду">
      <formula>NOT(ISERROR(SEARCH("оду",B23)))</formula>
    </cfRule>
  </conditionalFormatting>
  <conditionalFormatting sqref="B25:C26">
    <cfRule type="containsText" dxfId="428" priority="56" operator="containsText" text="оду">
      <formula>NOT(ISERROR(SEARCH("оду",B25)))</formula>
    </cfRule>
  </conditionalFormatting>
  <conditionalFormatting sqref="B29:C29">
    <cfRule type="containsText" dxfId="427" priority="55" operator="containsText" text="оду">
      <formula>NOT(ISERROR(SEARCH("оду",B29)))</formula>
    </cfRule>
  </conditionalFormatting>
  <conditionalFormatting sqref="C35">
    <cfRule type="containsText" dxfId="426" priority="54" operator="containsText" text="оду">
      <formula>NOT(ISERROR(SEARCH("оду",C35)))</formula>
    </cfRule>
  </conditionalFormatting>
  <conditionalFormatting sqref="B24:C24">
    <cfRule type="containsText" dxfId="425" priority="52" operator="containsText" text="оду">
      <formula>NOT(ISERROR(SEARCH("оду",B24)))</formula>
    </cfRule>
  </conditionalFormatting>
  <conditionalFormatting sqref="B14">
    <cfRule type="containsText" dxfId="424" priority="51" operator="containsText" text="оду">
      <formula>NOT(ISERROR(SEARCH("оду",B14)))</formula>
    </cfRule>
  </conditionalFormatting>
  <conditionalFormatting sqref="C14:D14">
    <cfRule type="containsText" dxfId="423" priority="50" operator="containsText" text="оду">
      <formula>NOT(ISERROR(SEARCH("оду",C14)))</formula>
    </cfRule>
  </conditionalFormatting>
  <conditionalFormatting sqref="B30:B32">
    <cfRule type="containsText" dxfId="422" priority="49" operator="containsText" text="оду">
      <formula>NOT(ISERROR(SEARCH("оду",B30)))</formula>
    </cfRule>
  </conditionalFormatting>
  <conditionalFormatting sqref="C30:C32">
    <cfRule type="containsText" dxfId="421" priority="48" operator="containsText" text="оду">
      <formula>NOT(ISERROR(SEARCH("оду",C30)))</formula>
    </cfRule>
  </conditionalFormatting>
  <conditionalFormatting sqref="B27:C27">
    <cfRule type="containsText" dxfId="420" priority="47" operator="containsText" text="оду">
      <formula>NOT(ISERROR(SEARCH("оду",B27)))</formula>
    </cfRule>
  </conditionalFormatting>
  <conditionalFormatting sqref="C34">
    <cfRule type="containsText" dxfId="419" priority="44" operator="containsText" text="оду">
      <formula>NOT(ISERROR(SEARCH("оду",C34)))</formula>
    </cfRule>
  </conditionalFormatting>
  <conditionalFormatting sqref="B28:C28">
    <cfRule type="containsText" dxfId="418" priority="40" operator="containsText" text="оду">
      <formula>NOT(ISERROR(SEARCH("оду",B28)))</formula>
    </cfRule>
  </conditionalFormatting>
  <conditionalFormatting sqref="B15:C15">
    <cfRule type="containsText" dxfId="417" priority="39" operator="containsText" text="оду">
      <formula>NOT(ISERROR(SEARCH("оду",B15)))</formula>
    </cfRule>
  </conditionalFormatting>
  <conditionalFormatting sqref="B22:C22">
    <cfRule type="containsText" dxfId="416" priority="38" operator="containsText" text="оду">
      <formula>NOT(ISERROR(SEARCH("оду",B22)))</formula>
    </cfRule>
  </conditionalFormatting>
  <conditionalFormatting sqref="E8:F12">
    <cfRule type="containsText" dxfId="415" priority="37" operator="containsText" text="оду">
      <formula>NOT(ISERROR(SEARCH("оду",E8)))</formula>
    </cfRule>
  </conditionalFormatting>
  <conditionalFormatting sqref="E23">
    <cfRule type="containsText" dxfId="414" priority="35" operator="containsText" text="оду">
      <formula>NOT(ISERROR(SEARCH("оду",E23)))</formula>
    </cfRule>
  </conditionalFormatting>
  <conditionalFormatting sqref="E25">
    <cfRule type="containsText" dxfId="413" priority="34" operator="containsText" text="оду">
      <formula>NOT(ISERROR(SEARCH("оду",E25)))</formula>
    </cfRule>
  </conditionalFormatting>
  <conditionalFormatting sqref="E29">
    <cfRule type="containsText" dxfId="412" priority="33" operator="containsText" text="оду">
      <formula>NOT(ISERROR(SEARCH("оду",E29)))</formula>
    </cfRule>
  </conditionalFormatting>
  <conditionalFormatting sqref="E24">
    <cfRule type="containsText" dxfId="411" priority="32" operator="containsText" text="оду">
      <formula>NOT(ISERROR(SEARCH("оду",E24)))</formula>
    </cfRule>
  </conditionalFormatting>
  <conditionalFormatting sqref="E14">
    <cfRule type="containsText" dxfId="410" priority="31" operator="containsText" text="оду">
      <formula>NOT(ISERROR(SEARCH("оду",E14)))</formula>
    </cfRule>
  </conditionalFormatting>
  <conditionalFormatting sqref="E30">
    <cfRule type="containsText" dxfId="409" priority="30" operator="containsText" text="оду">
      <formula>NOT(ISERROR(SEARCH("оду",E30)))</formula>
    </cfRule>
  </conditionalFormatting>
  <conditionalFormatting sqref="E27">
    <cfRule type="containsText" dxfId="408" priority="29" operator="containsText" text="оду">
      <formula>NOT(ISERROR(SEARCH("оду",E27)))</formula>
    </cfRule>
  </conditionalFormatting>
  <conditionalFormatting sqref="E28">
    <cfRule type="containsText" dxfId="407" priority="27" operator="containsText" text="оду">
      <formula>NOT(ISERROR(SEARCH("оду",E28)))</formula>
    </cfRule>
  </conditionalFormatting>
  <conditionalFormatting sqref="E15">
    <cfRule type="containsText" dxfId="406" priority="26" operator="containsText" text="оду">
      <formula>NOT(ISERROR(SEARCH("оду",E15)))</formula>
    </cfRule>
  </conditionalFormatting>
  <conditionalFormatting sqref="E22">
    <cfRule type="containsText" dxfId="405" priority="25" operator="containsText" text="оду">
      <formula>NOT(ISERROR(SEARCH("оду",E22)))</formula>
    </cfRule>
  </conditionalFormatting>
  <conditionalFormatting sqref="F23">
    <cfRule type="containsText" dxfId="404" priority="23" operator="containsText" text="оду">
      <formula>NOT(ISERROR(SEARCH("оду",F23)))</formula>
    </cfRule>
  </conditionalFormatting>
  <conditionalFormatting sqref="F25">
    <cfRule type="containsText" dxfId="403" priority="22" operator="containsText" text="оду">
      <formula>NOT(ISERROR(SEARCH("оду",F25)))</formula>
    </cfRule>
  </conditionalFormatting>
  <conditionalFormatting sqref="F29">
    <cfRule type="containsText" dxfId="402" priority="21" operator="containsText" text="оду">
      <formula>NOT(ISERROR(SEARCH("оду",F29)))</formula>
    </cfRule>
  </conditionalFormatting>
  <conditionalFormatting sqref="F24">
    <cfRule type="containsText" dxfId="401" priority="19" operator="containsText" text="оду">
      <formula>NOT(ISERROR(SEARCH("оду",F24)))</formula>
    </cfRule>
  </conditionalFormatting>
  <conditionalFormatting sqref="F14">
    <cfRule type="containsText" dxfId="400" priority="18" operator="containsText" text="оду">
      <formula>NOT(ISERROR(SEARCH("оду",F14)))</formula>
    </cfRule>
  </conditionalFormatting>
  <conditionalFormatting sqref="F30">
    <cfRule type="containsText" dxfId="399" priority="17" operator="containsText" text="оду">
      <formula>NOT(ISERROR(SEARCH("оду",F30)))</formula>
    </cfRule>
  </conditionalFormatting>
  <conditionalFormatting sqref="F27">
    <cfRule type="containsText" dxfId="398" priority="16" operator="containsText" text="оду">
      <formula>NOT(ISERROR(SEARCH("оду",F27)))</formula>
    </cfRule>
  </conditionalFormatting>
  <conditionalFormatting sqref="F34">
    <cfRule type="containsText" dxfId="397" priority="13" operator="containsText" text="оду">
      <formula>NOT(ISERROR(SEARCH("оду",F34)))</formula>
    </cfRule>
  </conditionalFormatting>
  <conditionalFormatting sqref="F33">
    <cfRule type="containsText" dxfId="396" priority="12" operator="containsText" text="оду">
      <formula>NOT(ISERROR(SEARCH("оду",F33)))</formula>
    </cfRule>
  </conditionalFormatting>
  <conditionalFormatting sqref="F28">
    <cfRule type="containsText" dxfId="395" priority="11" operator="containsText" text="оду">
      <formula>NOT(ISERROR(SEARCH("оду",F28)))</formula>
    </cfRule>
  </conditionalFormatting>
  <conditionalFormatting sqref="F15">
    <cfRule type="containsText" dxfId="394" priority="10" operator="containsText" text="оду">
      <formula>NOT(ISERROR(SEARCH("оду",F15)))</formula>
    </cfRule>
  </conditionalFormatting>
  <conditionalFormatting sqref="F22">
    <cfRule type="containsText" dxfId="393" priority="9" operator="containsText" text="оду">
      <formula>NOT(ISERROR(SEARCH("оду",F22)))</formula>
    </cfRule>
  </conditionalFormatting>
  <conditionalFormatting sqref="E18:F18">
    <cfRule type="containsText" dxfId="392" priority="7" operator="containsText" text="оду">
      <formula>NOT(ISERROR(SEARCH("оду",E18)))</formula>
    </cfRule>
  </conditionalFormatting>
  <conditionalFormatting sqref="E19:F19">
    <cfRule type="containsText" dxfId="391" priority="6" operator="containsText" text="оду">
      <formula>NOT(ISERROR(SEARCH("оду",E19)))</formula>
    </cfRule>
  </conditionalFormatting>
  <conditionalFormatting sqref="E31:F31">
    <cfRule type="containsText" dxfId="390" priority="5" operator="containsText" text="оду">
      <formula>NOT(ISERROR(SEARCH("оду",E31)))</formula>
    </cfRule>
  </conditionalFormatting>
  <conditionalFormatting sqref="E26:F26">
    <cfRule type="containsText" dxfId="389" priority="4" operator="containsText" text="оду">
      <formula>NOT(ISERROR(SEARCH("оду",E26)))</formula>
    </cfRule>
  </conditionalFormatting>
  <conditionalFormatting sqref="E32:F32">
    <cfRule type="containsText" dxfId="388" priority="3" operator="containsText" text="оду">
      <formula>NOT(ISERROR(SEARCH("оду",E32)))</formula>
    </cfRule>
  </conditionalFormatting>
  <conditionalFormatting sqref="E20:F21">
    <cfRule type="containsText" dxfId="387" priority="2" operator="containsText" text="оду">
      <formula>NOT(ISERROR(SEARCH("оду",E20)))</formula>
    </cfRule>
  </conditionalFormatting>
  <conditionalFormatting sqref="F35">
    <cfRule type="containsText" dxfId="386" priority="1" operator="containsText" text="оду">
      <formula>NOT(ISERROR(SEARCH("оду",F35)))</formula>
    </cfRule>
  </conditionalFormatting>
  <pageMargins left="0.7" right="0.7" top="0.75" bottom="0.75" header="0.3" footer="0.3"/>
  <pageSetup paperSize="9" scale="31" fitToHeight="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3"/>
  <sheetViews>
    <sheetView topLeftCell="A196" workbookViewId="0">
      <selection activeCell="D63" sqref="D63"/>
    </sheetView>
  </sheetViews>
  <sheetFormatPr defaultRowHeight="15" x14ac:dyDescent="0.25"/>
  <cols>
    <col min="2" max="2" width="24.28515625" customWidth="1"/>
    <col min="3" max="3" width="19.5703125" customWidth="1"/>
    <col min="4" max="4" width="15.5703125" customWidth="1"/>
    <col min="5" max="5" width="16.42578125" customWidth="1"/>
    <col min="6" max="6" width="16.85546875" style="60" customWidth="1"/>
    <col min="7" max="7" width="14.42578125" style="80" customWidth="1"/>
  </cols>
  <sheetData>
    <row r="1" spans="1:8" ht="18.75" x14ac:dyDescent="0.3">
      <c r="A1" s="25"/>
      <c r="B1" s="282" t="s">
        <v>5</v>
      </c>
      <c r="C1" s="282"/>
      <c r="D1" s="282"/>
      <c r="E1" s="282"/>
      <c r="F1" s="282"/>
    </row>
    <row r="2" spans="1:8" ht="18.75" x14ac:dyDescent="0.3">
      <c r="A2" s="25"/>
      <c r="B2" s="283" t="s">
        <v>262</v>
      </c>
      <c r="C2" s="283"/>
      <c r="D2" s="283"/>
      <c r="E2" s="283"/>
      <c r="F2" s="283"/>
    </row>
    <row r="3" spans="1:8" ht="15.75" x14ac:dyDescent="0.25">
      <c r="A3" s="25"/>
      <c r="B3" s="284" t="s">
        <v>4</v>
      </c>
      <c r="C3" s="284"/>
      <c r="D3" s="284"/>
      <c r="E3" s="284"/>
      <c r="F3" s="284"/>
    </row>
    <row r="4" spans="1:8" ht="18.75" x14ac:dyDescent="0.3">
      <c r="A4" s="25"/>
      <c r="B4" s="283" t="s">
        <v>7</v>
      </c>
      <c r="C4" s="283"/>
      <c r="D4" s="283"/>
      <c r="E4" s="283"/>
      <c r="F4" s="283"/>
    </row>
    <row r="5" spans="1:8" ht="15.75" x14ac:dyDescent="0.25">
      <c r="A5" s="25"/>
      <c r="B5" s="284" t="s">
        <v>6</v>
      </c>
      <c r="C5" s="284"/>
      <c r="D5" s="284"/>
      <c r="E5" s="284"/>
      <c r="F5" s="284"/>
    </row>
    <row r="6" spans="1:8" ht="18.75" x14ac:dyDescent="0.3">
      <c r="A6" s="25"/>
      <c r="B6" s="282" t="s">
        <v>302</v>
      </c>
      <c r="C6" s="282"/>
      <c r="D6" s="282"/>
      <c r="E6" s="282"/>
      <c r="F6" s="282"/>
    </row>
    <row r="7" spans="1:8" x14ac:dyDescent="0.25">
      <c r="A7" s="273" t="s">
        <v>232</v>
      </c>
      <c r="B7" s="273" t="s">
        <v>233</v>
      </c>
      <c r="C7" s="273" t="s">
        <v>234</v>
      </c>
      <c r="D7" s="273" t="s">
        <v>285</v>
      </c>
      <c r="E7" s="276" t="s">
        <v>235</v>
      </c>
      <c r="F7" s="279" t="s">
        <v>236</v>
      </c>
      <c r="G7" s="272" t="s">
        <v>242</v>
      </c>
    </row>
    <row r="8" spans="1:8" x14ac:dyDescent="0.25">
      <c r="A8" s="274"/>
      <c r="B8" s="274"/>
      <c r="C8" s="274"/>
      <c r="D8" s="274"/>
      <c r="E8" s="277"/>
      <c r="F8" s="280"/>
      <c r="G8" s="272"/>
    </row>
    <row r="9" spans="1:8" x14ac:dyDescent="0.25">
      <c r="A9" s="274"/>
      <c r="B9" s="274"/>
      <c r="C9" s="274"/>
      <c r="D9" s="274"/>
      <c r="E9" s="277"/>
      <c r="F9" s="280"/>
      <c r="G9" s="272"/>
    </row>
    <row r="10" spans="1:8" ht="90.75" customHeight="1" x14ac:dyDescent="0.25">
      <c r="A10" s="275"/>
      <c r="B10" s="275"/>
      <c r="C10" s="275"/>
      <c r="D10" s="275"/>
      <c r="E10" s="278"/>
      <c r="F10" s="281"/>
      <c r="G10" s="272"/>
    </row>
    <row r="11" spans="1:8" ht="15.75" x14ac:dyDescent="0.25">
      <c r="A11" s="54">
        <v>1</v>
      </c>
      <c r="B11" s="55">
        <v>2</v>
      </c>
      <c r="C11" s="55">
        <v>3</v>
      </c>
      <c r="D11" s="56">
        <v>4</v>
      </c>
      <c r="E11" s="57">
        <v>5</v>
      </c>
      <c r="F11" s="58">
        <v>6</v>
      </c>
      <c r="G11" s="82">
        <v>7</v>
      </c>
      <c r="H11" s="79"/>
    </row>
    <row r="12" spans="1:8" ht="94.5" x14ac:dyDescent="0.25">
      <c r="A12" s="83">
        <v>1</v>
      </c>
      <c r="B12" s="27" t="s">
        <v>109</v>
      </c>
      <c r="C12" s="27" t="s">
        <v>40</v>
      </c>
      <c r="D12" s="27">
        <v>92</v>
      </c>
      <c r="E12" s="27">
        <v>97</v>
      </c>
      <c r="F12" s="27">
        <v>16</v>
      </c>
      <c r="G12" s="124">
        <f>F12/E12*100</f>
        <v>16.494845360824741</v>
      </c>
    </row>
    <row r="13" spans="1:8" ht="63" x14ac:dyDescent="0.25">
      <c r="A13" s="83">
        <v>2</v>
      </c>
      <c r="B13" s="27" t="s">
        <v>202</v>
      </c>
      <c r="C13" s="27" t="s">
        <v>40</v>
      </c>
      <c r="D13" s="27">
        <v>21.47</v>
      </c>
      <c r="E13" s="27">
        <v>25</v>
      </c>
      <c r="F13" s="27">
        <v>3</v>
      </c>
      <c r="G13" s="124">
        <f t="shared" ref="G13:G79" si="0">F13/E13*100</f>
        <v>12</v>
      </c>
    </row>
    <row r="14" spans="1:8" ht="78.75" x14ac:dyDescent="0.25">
      <c r="A14" s="83">
        <v>3</v>
      </c>
      <c r="B14" s="27" t="s">
        <v>66</v>
      </c>
      <c r="C14" s="27" t="s">
        <v>40</v>
      </c>
      <c r="D14" s="27">
        <v>19.600000000000001</v>
      </c>
      <c r="E14" s="27">
        <v>63</v>
      </c>
      <c r="F14" s="27">
        <v>6</v>
      </c>
      <c r="G14" s="124">
        <f t="shared" si="0"/>
        <v>9.5238095238095237</v>
      </c>
    </row>
    <row r="15" spans="1:8" ht="78.75" x14ac:dyDescent="0.25">
      <c r="A15" s="83">
        <v>4</v>
      </c>
      <c r="B15" s="27" t="s">
        <v>66</v>
      </c>
      <c r="C15" s="27" t="s">
        <v>40</v>
      </c>
      <c r="D15" s="27">
        <v>42.4</v>
      </c>
      <c r="E15" s="27">
        <v>0</v>
      </c>
      <c r="F15" s="27">
        <v>0</v>
      </c>
      <c r="G15" s="124" t="e">
        <f t="shared" si="0"/>
        <v>#DIV/0!</v>
      </c>
    </row>
    <row r="16" spans="1:8" ht="84.75" customHeight="1" x14ac:dyDescent="0.25">
      <c r="A16" s="83">
        <v>5</v>
      </c>
      <c r="B16" s="159" t="s">
        <v>300</v>
      </c>
      <c r="C16" s="159" t="s">
        <v>40</v>
      </c>
      <c r="D16" s="159">
        <v>26.5</v>
      </c>
      <c r="E16" s="159">
        <v>26</v>
      </c>
      <c r="F16" s="159">
        <v>7</v>
      </c>
      <c r="G16" s="124">
        <f t="shared" si="0"/>
        <v>26.923076923076923</v>
      </c>
    </row>
    <row r="17" spans="1:7" ht="31.5" x14ac:dyDescent="0.25">
      <c r="A17" s="83">
        <v>6</v>
      </c>
      <c r="B17" s="27" t="s">
        <v>229</v>
      </c>
      <c r="C17" s="27" t="s">
        <v>40</v>
      </c>
      <c r="D17" s="27">
        <v>81.819999999999993</v>
      </c>
      <c r="E17" s="27">
        <v>65</v>
      </c>
      <c r="F17" s="27">
        <v>7</v>
      </c>
      <c r="G17" s="124">
        <f t="shared" si="0"/>
        <v>10.76923076923077</v>
      </c>
    </row>
    <row r="18" spans="1:7" ht="63" x14ac:dyDescent="0.25">
      <c r="A18" s="83">
        <v>7</v>
      </c>
      <c r="B18" s="27" t="s">
        <v>159</v>
      </c>
      <c r="C18" s="27" t="s">
        <v>311</v>
      </c>
      <c r="D18" s="27">
        <v>39.44</v>
      </c>
      <c r="E18" s="27">
        <v>20</v>
      </c>
      <c r="F18" s="27">
        <v>2</v>
      </c>
      <c r="G18" s="124">
        <f t="shared" si="0"/>
        <v>10</v>
      </c>
    </row>
    <row r="19" spans="1:7" ht="94.5" x14ac:dyDescent="0.25">
      <c r="A19" s="83">
        <v>8</v>
      </c>
      <c r="B19" s="27" t="s">
        <v>89</v>
      </c>
      <c r="C19" s="27" t="s">
        <v>267</v>
      </c>
      <c r="D19" s="27">
        <v>41.1</v>
      </c>
      <c r="E19" s="27">
        <v>14</v>
      </c>
      <c r="F19" s="27">
        <v>4</v>
      </c>
      <c r="G19" s="124">
        <f t="shared" si="0"/>
        <v>28.571428571428569</v>
      </c>
    </row>
    <row r="20" spans="1:7" ht="63" x14ac:dyDescent="0.25">
      <c r="A20" s="83">
        <v>9</v>
      </c>
      <c r="B20" s="27" t="s">
        <v>221</v>
      </c>
      <c r="C20" s="159" t="s">
        <v>267</v>
      </c>
      <c r="D20" s="13">
        <v>26</v>
      </c>
      <c r="E20" s="27">
        <v>22</v>
      </c>
      <c r="F20" s="27">
        <v>5</v>
      </c>
      <c r="G20" s="124">
        <f t="shared" si="0"/>
        <v>22.727272727272727</v>
      </c>
    </row>
    <row r="21" spans="1:7" ht="63" x14ac:dyDescent="0.25">
      <c r="A21" s="83">
        <v>10</v>
      </c>
      <c r="B21" s="27" t="s">
        <v>94</v>
      </c>
      <c r="C21" s="159" t="s">
        <v>267</v>
      </c>
      <c r="D21" s="27">
        <v>25.8</v>
      </c>
      <c r="E21" s="27">
        <v>11</v>
      </c>
      <c r="F21" s="27">
        <v>2</v>
      </c>
      <c r="G21" s="124">
        <f t="shared" si="0"/>
        <v>18.181818181818183</v>
      </c>
    </row>
    <row r="22" spans="1:7" ht="60" x14ac:dyDescent="0.25">
      <c r="A22" s="83">
        <v>11</v>
      </c>
      <c r="B22" s="116" t="s">
        <v>255</v>
      </c>
      <c r="C22" s="159" t="s">
        <v>267</v>
      </c>
      <c r="D22" s="27">
        <v>33.92</v>
      </c>
      <c r="E22" s="27">
        <v>19</v>
      </c>
      <c r="F22" s="27">
        <v>2</v>
      </c>
      <c r="G22" s="124">
        <f t="shared" si="0"/>
        <v>10.526315789473683</v>
      </c>
    </row>
    <row r="23" spans="1:7" ht="31.5" x14ac:dyDescent="0.25">
      <c r="A23" s="83">
        <v>12</v>
      </c>
      <c r="B23" s="27" t="s">
        <v>229</v>
      </c>
      <c r="C23" s="159" t="s">
        <v>267</v>
      </c>
      <c r="D23" s="27">
        <v>101.75</v>
      </c>
      <c r="E23" s="27">
        <v>25</v>
      </c>
      <c r="F23" s="27">
        <v>2</v>
      </c>
      <c r="G23" s="124">
        <f t="shared" si="0"/>
        <v>8</v>
      </c>
    </row>
    <row r="24" spans="1:7" ht="94.5" x14ac:dyDescent="0.25">
      <c r="A24" s="83">
        <v>13</v>
      </c>
      <c r="B24" s="27" t="s">
        <v>185</v>
      </c>
      <c r="C24" s="27" t="s">
        <v>268</v>
      </c>
      <c r="D24" s="27">
        <v>114</v>
      </c>
      <c r="E24" s="27">
        <v>95</v>
      </c>
      <c r="F24" s="27">
        <v>21</v>
      </c>
      <c r="G24" s="124">
        <f t="shared" si="0"/>
        <v>22.105263157894736</v>
      </c>
    </row>
    <row r="25" spans="1:7" ht="78.75" x14ac:dyDescent="0.25">
      <c r="A25" s="83">
        <v>14</v>
      </c>
      <c r="B25" s="27" t="s">
        <v>122</v>
      </c>
      <c r="C25" s="27" t="s">
        <v>268</v>
      </c>
      <c r="D25" s="27">
        <v>16.89</v>
      </c>
      <c r="E25" s="27">
        <v>27</v>
      </c>
      <c r="F25" s="27">
        <v>2</v>
      </c>
      <c r="G25" s="124">
        <f t="shared" si="0"/>
        <v>7.4074074074074066</v>
      </c>
    </row>
    <row r="26" spans="1:7" ht="63" x14ac:dyDescent="0.25">
      <c r="A26" s="83">
        <v>15</v>
      </c>
      <c r="B26" s="27" t="s">
        <v>79</v>
      </c>
      <c r="C26" s="27" t="s">
        <v>268</v>
      </c>
      <c r="D26" s="27">
        <v>8.09</v>
      </c>
      <c r="E26" s="27">
        <v>8</v>
      </c>
      <c r="F26" s="27">
        <v>2</v>
      </c>
      <c r="G26" s="124">
        <f t="shared" si="0"/>
        <v>25</v>
      </c>
    </row>
    <row r="27" spans="1:7" ht="63" x14ac:dyDescent="0.25">
      <c r="A27" s="83">
        <v>16</v>
      </c>
      <c r="B27" s="27" t="s">
        <v>136</v>
      </c>
      <c r="C27" s="27" t="s">
        <v>312</v>
      </c>
      <c r="D27" s="27">
        <v>21.38</v>
      </c>
      <c r="E27" s="27">
        <v>14</v>
      </c>
      <c r="F27" s="27">
        <v>3</v>
      </c>
      <c r="G27" s="124">
        <f t="shared" si="0"/>
        <v>21.428571428571427</v>
      </c>
    </row>
    <row r="28" spans="1:7" ht="63" x14ac:dyDescent="0.25">
      <c r="A28" s="83">
        <v>17</v>
      </c>
      <c r="B28" s="27" t="s">
        <v>88</v>
      </c>
      <c r="C28" s="27" t="s">
        <v>312</v>
      </c>
      <c r="D28" s="27">
        <v>49.13</v>
      </c>
      <c r="E28" s="27">
        <v>43</v>
      </c>
      <c r="F28" s="27">
        <v>4</v>
      </c>
      <c r="G28" s="124">
        <f t="shared" si="0"/>
        <v>9.3023255813953494</v>
      </c>
    </row>
    <row r="29" spans="1:7" ht="31.5" x14ac:dyDescent="0.25">
      <c r="A29" s="83">
        <v>18</v>
      </c>
      <c r="B29" s="27" t="s">
        <v>229</v>
      </c>
      <c r="C29" s="27" t="s">
        <v>268</v>
      </c>
      <c r="D29" s="27">
        <v>31.89</v>
      </c>
      <c r="E29" s="27">
        <v>63</v>
      </c>
      <c r="F29" s="27">
        <v>4</v>
      </c>
      <c r="G29" s="124">
        <f t="shared" si="0"/>
        <v>6.3492063492063489</v>
      </c>
    </row>
    <row r="30" spans="1:7" ht="94.5" x14ac:dyDescent="0.25">
      <c r="A30" s="83">
        <v>19</v>
      </c>
      <c r="B30" s="27" t="s">
        <v>43</v>
      </c>
      <c r="C30" s="27" t="s">
        <v>305</v>
      </c>
      <c r="D30" s="27">
        <v>122.5</v>
      </c>
      <c r="E30" s="27">
        <v>60</v>
      </c>
      <c r="F30" s="27">
        <v>18</v>
      </c>
      <c r="G30" s="124">
        <f t="shared" si="0"/>
        <v>30</v>
      </c>
    </row>
    <row r="31" spans="1:7" ht="78.75" x14ac:dyDescent="0.25">
      <c r="A31" s="83">
        <v>20</v>
      </c>
      <c r="B31" s="159" t="s">
        <v>36</v>
      </c>
      <c r="C31" s="159" t="s">
        <v>305</v>
      </c>
      <c r="D31" s="159">
        <v>13.64</v>
      </c>
      <c r="E31" s="159">
        <v>12</v>
      </c>
      <c r="F31" s="159">
        <v>2</v>
      </c>
      <c r="G31" s="124">
        <f t="shared" si="0"/>
        <v>16.666666666666664</v>
      </c>
    </row>
    <row r="32" spans="1:7" ht="63" x14ac:dyDescent="0.25">
      <c r="A32" s="83">
        <v>21</v>
      </c>
      <c r="B32" s="27" t="s">
        <v>41</v>
      </c>
      <c r="C32" s="27" t="s">
        <v>305</v>
      </c>
      <c r="D32" s="27">
        <v>18.600000000000001</v>
      </c>
      <c r="E32" s="27">
        <v>35</v>
      </c>
      <c r="F32" s="27">
        <v>6</v>
      </c>
      <c r="G32" s="124">
        <f t="shared" si="0"/>
        <v>17.142857142857142</v>
      </c>
    </row>
    <row r="33" spans="1:7" ht="63" x14ac:dyDescent="0.25">
      <c r="A33" s="83">
        <v>22</v>
      </c>
      <c r="B33" s="27" t="s">
        <v>204</v>
      </c>
      <c r="C33" s="27" t="s">
        <v>305</v>
      </c>
      <c r="D33" s="27">
        <v>11.8</v>
      </c>
      <c r="E33" s="27">
        <v>11</v>
      </c>
      <c r="F33" s="27">
        <v>1</v>
      </c>
      <c r="G33" s="124">
        <f t="shared" si="0"/>
        <v>9.0909090909090917</v>
      </c>
    </row>
    <row r="34" spans="1:7" ht="120" x14ac:dyDescent="0.25">
      <c r="A34" s="83">
        <v>23</v>
      </c>
      <c r="B34" s="113" t="s">
        <v>288</v>
      </c>
      <c r="C34" s="27" t="s">
        <v>305</v>
      </c>
      <c r="D34" s="27">
        <v>15.5</v>
      </c>
      <c r="E34" s="27">
        <v>14</v>
      </c>
      <c r="F34" s="27">
        <v>2</v>
      </c>
      <c r="G34" s="124">
        <f t="shared" si="0"/>
        <v>14.285714285714285</v>
      </c>
    </row>
    <row r="35" spans="1:7" ht="31.5" x14ac:dyDescent="0.25">
      <c r="A35" s="83">
        <v>24</v>
      </c>
      <c r="B35" s="27" t="s">
        <v>229</v>
      </c>
      <c r="C35" s="79" t="s">
        <v>305</v>
      </c>
      <c r="D35" s="27">
        <v>40.89</v>
      </c>
      <c r="E35" s="27">
        <v>8</v>
      </c>
      <c r="F35" s="27">
        <v>2</v>
      </c>
      <c r="G35" s="124">
        <f t="shared" si="0"/>
        <v>25</v>
      </c>
    </row>
    <row r="36" spans="1:7" ht="126" x14ac:dyDescent="0.25">
      <c r="A36" s="83">
        <v>25</v>
      </c>
      <c r="B36" s="27" t="s">
        <v>48</v>
      </c>
      <c r="C36" s="27" t="s">
        <v>49</v>
      </c>
      <c r="D36" s="27">
        <v>109.5</v>
      </c>
      <c r="E36" s="27">
        <v>73</v>
      </c>
      <c r="F36" s="27">
        <v>17</v>
      </c>
      <c r="G36" s="124">
        <f t="shared" si="0"/>
        <v>23.287671232876711</v>
      </c>
    </row>
    <row r="37" spans="1:7" ht="75" x14ac:dyDescent="0.25">
      <c r="A37" s="83">
        <v>26</v>
      </c>
      <c r="B37" s="113" t="s">
        <v>291</v>
      </c>
      <c r="C37" s="27" t="s">
        <v>49</v>
      </c>
      <c r="D37" s="27">
        <v>26.3</v>
      </c>
      <c r="E37" s="27">
        <v>35</v>
      </c>
      <c r="F37" s="27">
        <v>2</v>
      </c>
      <c r="G37" s="124">
        <f t="shared" si="0"/>
        <v>5.7142857142857144</v>
      </c>
    </row>
    <row r="38" spans="1:7" ht="15.75" x14ac:dyDescent="0.25">
      <c r="A38" s="83">
        <v>27</v>
      </c>
      <c r="B38" s="27" t="s">
        <v>174</v>
      </c>
      <c r="C38" s="27" t="s">
        <v>49</v>
      </c>
      <c r="D38" s="27">
        <v>8.75</v>
      </c>
      <c r="E38" s="27">
        <v>22</v>
      </c>
      <c r="F38" s="27">
        <v>3</v>
      </c>
      <c r="G38" s="124">
        <f t="shared" si="0"/>
        <v>13.636363636363635</v>
      </c>
    </row>
    <row r="39" spans="1:7" ht="63" x14ac:dyDescent="0.25">
      <c r="A39" s="83">
        <v>28</v>
      </c>
      <c r="B39" s="27" t="s">
        <v>113</v>
      </c>
      <c r="C39" s="27" t="s">
        <v>49</v>
      </c>
      <c r="D39" s="27">
        <v>10.9</v>
      </c>
      <c r="E39" s="27">
        <v>22</v>
      </c>
      <c r="F39" s="27">
        <v>2</v>
      </c>
      <c r="G39" s="124">
        <f t="shared" si="0"/>
        <v>9.0909090909090917</v>
      </c>
    </row>
    <row r="40" spans="1:7" ht="31.5" x14ac:dyDescent="0.25">
      <c r="A40" s="83">
        <v>29</v>
      </c>
      <c r="B40" s="159" t="s">
        <v>229</v>
      </c>
      <c r="C40" s="159" t="s">
        <v>49</v>
      </c>
      <c r="D40" s="159">
        <v>9.5</v>
      </c>
      <c r="E40" s="159">
        <v>15</v>
      </c>
      <c r="F40" s="159">
        <v>2</v>
      </c>
      <c r="G40" s="124">
        <f t="shared" si="0"/>
        <v>13.333333333333334</v>
      </c>
    </row>
    <row r="41" spans="1:7" ht="78.75" x14ac:dyDescent="0.25">
      <c r="A41" s="83">
        <v>30</v>
      </c>
      <c r="B41" s="27" t="s">
        <v>99</v>
      </c>
      <c r="C41" s="27" t="s">
        <v>57</v>
      </c>
      <c r="D41" s="27">
        <v>129</v>
      </c>
      <c r="E41" s="27">
        <v>48</v>
      </c>
      <c r="F41" s="27">
        <v>13</v>
      </c>
      <c r="G41" s="124">
        <f t="shared" si="0"/>
        <v>27.083333333333332</v>
      </c>
    </row>
    <row r="42" spans="1:7" ht="94.5" x14ac:dyDescent="0.25">
      <c r="A42" s="83">
        <v>31</v>
      </c>
      <c r="B42" s="27" t="s">
        <v>212</v>
      </c>
      <c r="C42" s="27" t="s">
        <v>57</v>
      </c>
      <c r="D42" s="27">
        <v>12.79</v>
      </c>
      <c r="E42" s="27">
        <v>11</v>
      </c>
      <c r="F42" s="27">
        <v>1</v>
      </c>
      <c r="G42" s="124">
        <f t="shared" si="0"/>
        <v>9.0909090909090917</v>
      </c>
    </row>
    <row r="43" spans="1:7" ht="94.5" x14ac:dyDescent="0.25">
      <c r="A43" s="83">
        <v>32</v>
      </c>
      <c r="B43" s="27" t="s">
        <v>145</v>
      </c>
      <c r="C43" s="27" t="s">
        <v>57</v>
      </c>
      <c r="D43" s="27">
        <v>35</v>
      </c>
      <c r="E43" s="27">
        <v>38</v>
      </c>
      <c r="F43" s="27">
        <v>4</v>
      </c>
      <c r="G43" s="124">
        <f t="shared" si="0"/>
        <v>10.526315789473683</v>
      </c>
    </row>
    <row r="44" spans="1:7" ht="63" x14ac:dyDescent="0.25">
      <c r="A44" s="83">
        <v>33</v>
      </c>
      <c r="B44" s="27" t="s">
        <v>56</v>
      </c>
      <c r="C44" s="27" t="s">
        <v>57</v>
      </c>
      <c r="D44" s="27">
        <v>10.24</v>
      </c>
      <c r="E44" s="27">
        <v>10</v>
      </c>
      <c r="F44" s="27">
        <v>2</v>
      </c>
      <c r="G44" s="124">
        <f t="shared" si="0"/>
        <v>20</v>
      </c>
    </row>
    <row r="45" spans="1:7" ht="120" x14ac:dyDescent="0.25">
      <c r="A45" s="83">
        <v>34</v>
      </c>
      <c r="B45" s="113" t="s">
        <v>289</v>
      </c>
      <c r="C45" s="27" t="s">
        <v>57</v>
      </c>
      <c r="D45" s="27">
        <v>41.42</v>
      </c>
      <c r="E45" s="27">
        <v>15</v>
      </c>
      <c r="F45" s="27">
        <v>3</v>
      </c>
      <c r="G45" s="124">
        <f t="shared" si="0"/>
        <v>20</v>
      </c>
    </row>
    <row r="46" spans="1:7" ht="31.5" x14ac:dyDescent="0.25">
      <c r="A46" s="83">
        <v>35</v>
      </c>
      <c r="B46" s="27" t="s">
        <v>229</v>
      </c>
      <c r="C46" s="27" t="s">
        <v>57</v>
      </c>
      <c r="D46" s="27">
        <v>104.99</v>
      </c>
      <c r="E46" s="27">
        <v>70</v>
      </c>
      <c r="F46" s="27">
        <v>10</v>
      </c>
      <c r="G46" s="124">
        <f t="shared" si="0"/>
        <v>14.285714285714285</v>
      </c>
    </row>
    <row r="47" spans="1:7" ht="78.75" x14ac:dyDescent="0.25">
      <c r="A47" s="83">
        <v>36</v>
      </c>
      <c r="B47" s="27" t="s">
        <v>226</v>
      </c>
      <c r="C47" s="27" t="s">
        <v>269</v>
      </c>
      <c r="D47" s="27">
        <v>46.53</v>
      </c>
      <c r="E47" s="27">
        <v>16</v>
      </c>
      <c r="F47" s="27">
        <v>4</v>
      </c>
      <c r="G47" s="124">
        <f t="shared" si="0"/>
        <v>25</v>
      </c>
    </row>
    <row r="48" spans="1:7" ht="110.25" x14ac:dyDescent="0.25">
      <c r="A48" s="83">
        <v>37</v>
      </c>
      <c r="B48" s="27" t="s">
        <v>104</v>
      </c>
      <c r="C48" s="27" t="s">
        <v>269</v>
      </c>
      <c r="D48" s="27">
        <v>23.75</v>
      </c>
      <c r="E48" s="27">
        <v>12</v>
      </c>
      <c r="F48" s="27">
        <v>3</v>
      </c>
      <c r="G48" s="124">
        <f t="shared" si="0"/>
        <v>25</v>
      </c>
    </row>
    <row r="49" spans="1:7" ht="78.75" x14ac:dyDescent="0.25">
      <c r="A49" s="83">
        <v>38</v>
      </c>
      <c r="B49" s="27" t="s">
        <v>332</v>
      </c>
      <c r="C49" s="27" t="s">
        <v>269</v>
      </c>
      <c r="D49" s="27">
        <v>18.23</v>
      </c>
      <c r="E49" s="27">
        <v>13</v>
      </c>
      <c r="F49" s="27">
        <v>2</v>
      </c>
      <c r="G49" s="124">
        <f t="shared" si="0"/>
        <v>15.384615384615385</v>
      </c>
    </row>
    <row r="50" spans="1:7" ht="78.75" x14ac:dyDescent="0.25">
      <c r="A50" s="83">
        <v>39</v>
      </c>
      <c r="B50" s="27" t="s">
        <v>87</v>
      </c>
      <c r="C50" s="27" t="s">
        <v>269</v>
      </c>
      <c r="D50" s="27">
        <v>28.58</v>
      </c>
      <c r="E50" s="27">
        <v>14</v>
      </c>
      <c r="F50" s="27">
        <v>2</v>
      </c>
      <c r="G50" s="124">
        <f t="shared" si="0"/>
        <v>14.285714285714285</v>
      </c>
    </row>
    <row r="51" spans="1:7" ht="31.5" x14ac:dyDescent="0.25">
      <c r="A51" s="83">
        <v>40</v>
      </c>
      <c r="B51" s="27" t="s">
        <v>229</v>
      </c>
      <c r="C51" s="27" t="s">
        <v>269</v>
      </c>
      <c r="D51" s="27">
        <v>35</v>
      </c>
      <c r="E51" s="27">
        <v>5</v>
      </c>
      <c r="F51" s="27">
        <v>1</v>
      </c>
      <c r="G51" s="124">
        <f t="shared" si="0"/>
        <v>20</v>
      </c>
    </row>
    <row r="52" spans="1:7" ht="63" x14ac:dyDescent="0.25">
      <c r="A52" s="83">
        <v>41</v>
      </c>
      <c r="B52" s="27" t="s">
        <v>182</v>
      </c>
      <c r="C52" s="27" t="s">
        <v>63</v>
      </c>
      <c r="D52" s="27">
        <v>32.5</v>
      </c>
      <c r="E52" s="27">
        <v>42</v>
      </c>
      <c r="F52" s="27">
        <v>6</v>
      </c>
      <c r="G52" s="124">
        <f t="shared" si="0"/>
        <v>14.285714285714285</v>
      </c>
    </row>
    <row r="53" spans="1:7" ht="63" x14ac:dyDescent="0.25">
      <c r="A53" s="83">
        <v>42</v>
      </c>
      <c r="B53" s="159" t="s">
        <v>183</v>
      </c>
      <c r="C53" s="159" t="s">
        <v>63</v>
      </c>
      <c r="D53" s="13">
        <v>14.94</v>
      </c>
      <c r="E53" s="159">
        <v>17</v>
      </c>
      <c r="F53" s="159">
        <v>3</v>
      </c>
      <c r="G53" s="124">
        <f t="shared" si="0"/>
        <v>17.647058823529413</v>
      </c>
    </row>
    <row r="54" spans="1:7" ht="63" x14ac:dyDescent="0.25">
      <c r="A54" s="83">
        <v>43</v>
      </c>
      <c r="B54" s="27" t="s">
        <v>107</v>
      </c>
      <c r="C54" s="27" t="s">
        <v>63</v>
      </c>
      <c r="D54" s="27">
        <v>38.5</v>
      </c>
      <c r="E54" s="27">
        <v>12</v>
      </c>
      <c r="F54" s="27">
        <v>2</v>
      </c>
      <c r="G54" s="124">
        <f t="shared" si="0"/>
        <v>16.666666666666664</v>
      </c>
    </row>
    <row r="55" spans="1:7" ht="78.75" x14ac:dyDescent="0.25">
      <c r="A55" s="83">
        <v>44</v>
      </c>
      <c r="B55" s="27" t="s">
        <v>152</v>
      </c>
      <c r="C55" s="27" t="s">
        <v>63</v>
      </c>
      <c r="D55" s="27">
        <v>45.72</v>
      </c>
      <c r="E55" s="27">
        <v>39</v>
      </c>
      <c r="F55" s="27">
        <v>5</v>
      </c>
      <c r="G55" s="124">
        <f t="shared" si="0"/>
        <v>12.820512820512819</v>
      </c>
    </row>
    <row r="56" spans="1:7" ht="94.5" x14ac:dyDescent="0.25">
      <c r="A56" s="83">
        <v>45</v>
      </c>
      <c r="B56" s="27" t="s">
        <v>151</v>
      </c>
      <c r="C56" s="27" t="s">
        <v>63</v>
      </c>
      <c r="D56" s="27">
        <v>45.2</v>
      </c>
      <c r="E56" s="27">
        <v>29</v>
      </c>
      <c r="F56" s="27">
        <v>4</v>
      </c>
      <c r="G56" s="124">
        <f t="shared" si="0"/>
        <v>13.793103448275861</v>
      </c>
    </row>
    <row r="57" spans="1:7" ht="78.75" x14ac:dyDescent="0.25">
      <c r="A57" s="83">
        <v>46</v>
      </c>
      <c r="B57" s="27" t="s">
        <v>62</v>
      </c>
      <c r="C57" s="27" t="s">
        <v>63</v>
      </c>
      <c r="D57" s="27">
        <v>15.32</v>
      </c>
      <c r="E57" s="27">
        <v>16</v>
      </c>
      <c r="F57" s="27">
        <v>1</v>
      </c>
      <c r="G57" s="124">
        <f t="shared" si="0"/>
        <v>6.25</v>
      </c>
    </row>
    <row r="58" spans="1:7" ht="78.75" x14ac:dyDescent="0.25">
      <c r="A58" s="83">
        <v>47</v>
      </c>
      <c r="B58" s="27" t="s">
        <v>149</v>
      </c>
      <c r="C58" s="27" t="s">
        <v>63</v>
      </c>
      <c r="D58" s="27">
        <v>47.3</v>
      </c>
      <c r="E58" s="27">
        <v>33</v>
      </c>
      <c r="F58" s="27">
        <v>4</v>
      </c>
      <c r="G58" s="124">
        <f t="shared" si="0"/>
        <v>12.121212121212121</v>
      </c>
    </row>
    <row r="59" spans="1:7" ht="63" x14ac:dyDescent="0.25">
      <c r="A59" s="83">
        <v>48</v>
      </c>
      <c r="B59" s="27" t="s">
        <v>86</v>
      </c>
      <c r="C59" s="27" t="s">
        <v>63</v>
      </c>
      <c r="D59" s="27">
        <v>30.08</v>
      </c>
      <c r="E59" s="27">
        <v>44</v>
      </c>
      <c r="F59" s="27">
        <v>4</v>
      </c>
      <c r="G59" s="124">
        <f t="shared" si="0"/>
        <v>9.0909090909090917</v>
      </c>
    </row>
    <row r="60" spans="1:7" ht="63" x14ac:dyDescent="0.25">
      <c r="A60" s="83">
        <v>49</v>
      </c>
      <c r="B60" s="27" t="s">
        <v>189</v>
      </c>
      <c r="C60" s="27" t="s">
        <v>270</v>
      </c>
      <c r="D60" s="27">
        <v>22.56</v>
      </c>
      <c r="E60" s="27">
        <v>6</v>
      </c>
      <c r="F60" s="27">
        <v>1</v>
      </c>
      <c r="G60" s="124">
        <f t="shared" si="0"/>
        <v>16.666666666666664</v>
      </c>
    </row>
    <row r="61" spans="1:7" ht="63" x14ac:dyDescent="0.25">
      <c r="A61" s="83">
        <v>50</v>
      </c>
      <c r="B61" s="27" t="s">
        <v>147</v>
      </c>
      <c r="C61" s="27" t="s">
        <v>270</v>
      </c>
      <c r="D61" s="27">
        <v>21.4</v>
      </c>
      <c r="E61" s="27">
        <v>10</v>
      </c>
      <c r="F61" s="27">
        <v>1</v>
      </c>
      <c r="G61" s="124">
        <f t="shared" si="0"/>
        <v>10</v>
      </c>
    </row>
    <row r="62" spans="1:7" ht="78.75" x14ac:dyDescent="0.25">
      <c r="A62" s="83">
        <v>51</v>
      </c>
      <c r="B62" s="27" t="s">
        <v>138</v>
      </c>
      <c r="C62" s="27" t="s">
        <v>270</v>
      </c>
      <c r="D62" s="27">
        <v>49.7</v>
      </c>
      <c r="E62" s="27">
        <v>12</v>
      </c>
      <c r="F62" s="27">
        <v>2</v>
      </c>
      <c r="G62" s="124">
        <f t="shared" si="0"/>
        <v>16.666666666666664</v>
      </c>
    </row>
    <row r="63" spans="1:7" ht="63" x14ac:dyDescent="0.25">
      <c r="A63" s="83">
        <v>52</v>
      </c>
      <c r="B63" s="27" t="s">
        <v>69</v>
      </c>
      <c r="C63" s="27" t="s">
        <v>270</v>
      </c>
      <c r="D63" s="27">
        <v>8.84</v>
      </c>
      <c r="E63" s="27">
        <v>6</v>
      </c>
      <c r="F63" s="27">
        <v>1</v>
      </c>
      <c r="G63" s="124">
        <f t="shared" si="0"/>
        <v>16.666666666666664</v>
      </c>
    </row>
    <row r="64" spans="1:7" ht="63" x14ac:dyDescent="0.25">
      <c r="A64" s="83">
        <v>53</v>
      </c>
      <c r="B64" s="27" t="s">
        <v>75</v>
      </c>
      <c r="C64" s="27" t="s">
        <v>270</v>
      </c>
      <c r="D64" s="122">
        <v>31.238</v>
      </c>
      <c r="E64" s="27">
        <v>13</v>
      </c>
      <c r="F64" s="27">
        <v>1</v>
      </c>
      <c r="G64" s="124">
        <f t="shared" si="0"/>
        <v>7.6923076923076925</v>
      </c>
    </row>
    <row r="65" spans="1:7" ht="63" x14ac:dyDescent="0.25">
      <c r="A65" s="83">
        <v>54</v>
      </c>
      <c r="B65" s="27" t="s">
        <v>75</v>
      </c>
      <c r="C65" s="27" t="s">
        <v>270</v>
      </c>
      <c r="D65" s="122">
        <v>21.238499999999998</v>
      </c>
      <c r="E65" s="27">
        <v>0</v>
      </c>
      <c r="F65" s="27">
        <v>0</v>
      </c>
      <c r="G65" s="124" t="e">
        <f t="shared" si="0"/>
        <v>#DIV/0!</v>
      </c>
    </row>
    <row r="66" spans="1:7" ht="78.75" x14ac:dyDescent="0.25">
      <c r="A66" s="83">
        <v>55</v>
      </c>
      <c r="B66" s="27" t="s">
        <v>68</v>
      </c>
      <c r="C66" s="27" t="s">
        <v>270</v>
      </c>
      <c r="D66" s="27">
        <v>14.4</v>
      </c>
      <c r="E66" s="27">
        <v>4</v>
      </c>
      <c r="F66" s="27">
        <v>1</v>
      </c>
      <c r="G66" s="124">
        <f t="shared" si="0"/>
        <v>25</v>
      </c>
    </row>
    <row r="67" spans="1:7" ht="31.5" x14ac:dyDescent="0.25">
      <c r="A67" s="83">
        <v>56</v>
      </c>
      <c r="B67" s="27" t="s">
        <v>229</v>
      </c>
      <c r="C67" s="27" t="s">
        <v>270</v>
      </c>
      <c r="D67" s="27">
        <v>17.52</v>
      </c>
      <c r="E67" s="27">
        <v>5</v>
      </c>
      <c r="F67" s="27">
        <v>1</v>
      </c>
      <c r="G67" s="124">
        <f t="shared" si="0"/>
        <v>20</v>
      </c>
    </row>
    <row r="68" spans="1:7" ht="63" x14ac:dyDescent="0.25">
      <c r="A68" s="83">
        <v>57</v>
      </c>
      <c r="B68" s="27" t="s">
        <v>220</v>
      </c>
      <c r="C68" s="27" t="s">
        <v>310</v>
      </c>
      <c r="D68" s="27">
        <v>31.5</v>
      </c>
      <c r="E68" s="27">
        <v>9</v>
      </c>
      <c r="F68" s="27">
        <v>2</v>
      </c>
      <c r="G68" s="124">
        <f t="shared" si="0"/>
        <v>22.222222222222221</v>
      </c>
    </row>
    <row r="69" spans="1:7" ht="63" x14ac:dyDescent="0.25">
      <c r="A69" s="83">
        <v>58</v>
      </c>
      <c r="B69" s="27" t="s">
        <v>58</v>
      </c>
      <c r="C69" s="27" t="s">
        <v>310</v>
      </c>
      <c r="D69" s="27">
        <v>11</v>
      </c>
      <c r="E69" s="27">
        <v>9</v>
      </c>
      <c r="F69" s="27">
        <v>1</v>
      </c>
      <c r="G69" s="124">
        <f t="shared" si="0"/>
        <v>11.111111111111111</v>
      </c>
    </row>
    <row r="70" spans="1:7" ht="78.75" x14ac:dyDescent="0.25">
      <c r="A70" s="83">
        <v>59</v>
      </c>
      <c r="B70" s="27" t="s">
        <v>230</v>
      </c>
      <c r="C70" s="27" t="s">
        <v>314</v>
      </c>
      <c r="D70" s="27">
        <v>22.75</v>
      </c>
      <c r="E70" s="27">
        <v>14</v>
      </c>
      <c r="F70" s="27">
        <v>3</v>
      </c>
      <c r="G70" s="124">
        <f t="shared" si="0"/>
        <v>21.428571428571427</v>
      </c>
    </row>
    <row r="71" spans="1:7" ht="94.5" x14ac:dyDescent="0.25">
      <c r="A71" s="83">
        <v>60</v>
      </c>
      <c r="B71" s="27" t="s">
        <v>167</v>
      </c>
      <c r="C71" s="27" t="s">
        <v>315</v>
      </c>
      <c r="D71" s="27">
        <v>52.3</v>
      </c>
      <c r="E71" s="27">
        <v>13</v>
      </c>
      <c r="F71" s="27">
        <v>3</v>
      </c>
      <c r="G71" s="124">
        <f t="shared" si="0"/>
        <v>23.076923076923077</v>
      </c>
    </row>
    <row r="72" spans="1:7" ht="94.5" x14ac:dyDescent="0.25">
      <c r="A72" s="83">
        <v>61</v>
      </c>
      <c r="B72" s="27" t="s">
        <v>106</v>
      </c>
      <c r="C72" s="27" t="s">
        <v>316</v>
      </c>
      <c r="D72" s="27">
        <v>71.08</v>
      </c>
      <c r="E72" s="27">
        <v>16</v>
      </c>
      <c r="F72" s="27">
        <v>2</v>
      </c>
      <c r="G72" s="124">
        <f t="shared" si="0"/>
        <v>12.5</v>
      </c>
    </row>
    <row r="73" spans="1:7" ht="63" x14ac:dyDescent="0.25">
      <c r="A73" s="83">
        <v>62</v>
      </c>
      <c r="B73" s="27" t="s">
        <v>73</v>
      </c>
      <c r="C73" s="27" t="s">
        <v>74</v>
      </c>
      <c r="D73" s="27">
        <v>24.61</v>
      </c>
      <c r="E73" s="27">
        <v>6</v>
      </c>
      <c r="F73" s="27">
        <v>1</v>
      </c>
      <c r="G73" s="124">
        <f t="shared" si="0"/>
        <v>16.666666666666664</v>
      </c>
    </row>
    <row r="74" spans="1:7" ht="120" x14ac:dyDescent="0.25">
      <c r="A74" s="83">
        <v>63</v>
      </c>
      <c r="B74" s="113" t="s">
        <v>290</v>
      </c>
      <c r="C74" s="27" t="s">
        <v>317</v>
      </c>
      <c r="D74" s="27">
        <v>57.28</v>
      </c>
      <c r="E74" s="27">
        <v>10</v>
      </c>
      <c r="F74" s="27">
        <v>3</v>
      </c>
      <c r="G74" s="124">
        <f t="shared" si="0"/>
        <v>30</v>
      </c>
    </row>
    <row r="75" spans="1:7" ht="78.75" x14ac:dyDescent="0.25">
      <c r="A75" s="83">
        <v>64</v>
      </c>
      <c r="B75" s="27" t="s">
        <v>181</v>
      </c>
      <c r="C75" s="27" t="s">
        <v>271</v>
      </c>
      <c r="D75" s="27">
        <v>85</v>
      </c>
      <c r="E75" s="27">
        <v>14</v>
      </c>
      <c r="F75" s="27">
        <v>4</v>
      </c>
      <c r="G75" s="124">
        <f t="shared" si="0"/>
        <v>28.571428571428569</v>
      </c>
    </row>
    <row r="76" spans="1:7" ht="63" x14ac:dyDescent="0.25">
      <c r="A76" s="83">
        <v>65</v>
      </c>
      <c r="B76" s="27" t="s">
        <v>171</v>
      </c>
      <c r="C76" s="27" t="s">
        <v>271</v>
      </c>
      <c r="D76" s="27">
        <v>13.39</v>
      </c>
      <c r="E76" s="27">
        <v>11</v>
      </c>
      <c r="F76" s="27">
        <v>3</v>
      </c>
      <c r="G76" s="124">
        <f t="shared" si="0"/>
        <v>27.27272727272727</v>
      </c>
    </row>
    <row r="77" spans="1:7" ht="63" x14ac:dyDescent="0.25">
      <c r="A77" s="83">
        <v>66</v>
      </c>
      <c r="B77" s="27" t="s">
        <v>213</v>
      </c>
      <c r="C77" s="27" t="s">
        <v>78</v>
      </c>
      <c r="D77" s="27">
        <v>99.27</v>
      </c>
      <c r="E77" s="27">
        <v>16</v>
      </c>
      <c r="F77" s="27">
        <v>4</v>
      </c>
      <c r="G77" s="124">
        <f t="shared" si="0"/>
        <v>25</v>
      </c>
    </row>
    <row r="78" spans="1:7" ht="78.75" x14ac:dyDescent="0.25">
      <c r="A78" s="83">
        <v>67</v>
      </c>
      <c r="B78" s="27" t="s">
        <v>214</v>
      </c>
      <c r="C78" s="27" t="s">
        <v>78</v>
      </c>
      <c r="D78" s="27">
        <v>47.93</v>
      </c>
      <c r="E78" s="27">
        <v>14</v>
      </c>
      <c r="F78" s="27">
        <v>2</v>
      </c>
      <c r="G78" s="124">
        <f t="shared" si="0"/>
        <v>14.285714285714285</v>
      </c>
    </row>
    <row r="79" spans="1:7" ht="110.25" x14ac:dyDescent="0.25">
      <c r="A79" s="83">
        <v>68</v>
      </c>
      <c r="B79" s="27" t="s">
        <v>142</v>
      </c>
      <c r="C79" s="27" t="s">
        <v>306</v>
      </c>
      <c r="D79" s="27">
        <v>96.8</v>
      </c>
      <c r="E79" s="27">
        <v>59</v>
      </c>
      <c r="F79" s="27">
        <v>4</v>
      </c>
      <c r="G79" s="124">
        <f t="shared" si="0"/>
        <v>6.7796610169491522</v>
      </c>
    </row>
    <row r="80" spans="1:7" ht="31.5" x14ac:dyDescent="0.25">
      <c r="A80" s="83">
        <v>69</v>
      </c>
      <c r="B80" s="27" t="s">
        <v>229</v>
      </c>
      <c r="C80" s="27" t="s">
        <v>78</v>
      </c>
      <c r="D80" s="27">
        <v>12.2</v>
      </c>
      <c r="E80" s="27">
        <v>10</v>
      </c>
      <c r="F80" s="27">
        <v>1</v>
      </c>
      <c r="G80" s="124">
        <f t="shared" ref="G80:G144" si="1">F80/E80*100</f>
        <v>10</v>
      </c>
    </row>
    <row r="81" spans="1:7" ht="94.5" x14ac:dyDescent="0.25">
      <c r="A81" s="83">
        <v>70</v>
      </c>
      <c r="B81" s="27" t="s">
        <v>194</v>
      </c>
      <c r="C81" s="27" t="s">
        <v>272</v>
      </c>
      <c r="D81" s="27">
        <v>44.26</v>
      </c>
      <c r="E81" s="27">
        <v>15</v>
      </c>
      <c r="F81" s="27">
        <v>2</v>
      </c>
      <c r="G81" s="124">
        <f t="shared" si="1"/>
        <v>13.333333333333334</v>
      </c>
    </row>
    <row r="82" spans="1:7" ht="31.5" x14ac:dyDescent="0.25">
      <c r="A82" s="83">
        <v>71</v>
      </c>
      <c r="B82" s="27" t="s">
        <v>229</v>
      </c>
      <c r="C82" s="27" t="s">
        <v>272</v>
      </c>
      <c r="D82" s="27">
        <v>12.52</v>
      </c>
      <c r="E82" s="27">
        <v>7</v>
      </c>
      <c r="F82" s="27">
        <v>1</v>
      </c>
      <c r="G82" s="124">
        <f t="shared" si="1"/>
        <v>14.285714285714285</v>
      </c>
    </row>
    <row r="83" spans="1:7" ht="78.75" x14ac:dyDescent="0.25">
      <c r="A83" s="83">
        <v>72</v>
      </c>
      <c r="B83" s="27" t="s">
        <v>187</v>
      </c>
      <c r="C83" s="27" t="s">
        <v>273</v>
      </c>
      <c r="D83" s="27">
        <v>113</v>
      </c>
      <c r="E83" s="27">
        <v>30</v>
      </c>
      <c r="F83" s="27">
        <v>6</v>
      </c>
      <c r="G83" s="124">
        <f t="shared" si="1"/>
        <v>20</v>
      </c>
    </row>
    <row r="84" spans="1:7" ht="78.75" x14ac:dyDescent="0.25">
      <c r="A84" s="83">
        <v>73</v>
      </c>
      <c r="B84" s="159" t="s">
        <v>67</v>
      </c>
      <c r="C84" s="159" t="s">
        <v>273</v>
      </c>
      <c r="D84" s="13">
        <v>16.7</v>
      </c>
      <c r="E84" s="159">
        <v>6</v>
      </c>
      <c r="F84" s="159">
        <v>1</v>
      </c>
      <c r="G84" s="124">
        <f t="shared" si="1"/>
        <v>16.666666666666664</v>
      </c>
    </row>
    <row r="85" spans="1:7" ht="78.75" x14ac:dyDescent="0.25">
      <c r="A85" s="83">
        <v>74</v>
      </c>
      <c r="B85" s="159" t="s">
        <v>139</v>
      </c>
      <c r="C85" s="159" t="s">
        <v>273</v>
      </c>
      <c r="D85" s="13">
        <v>11.29</v>
      </c>
      <c r="E85" s="159">
        <v>34</v>
      </c>
      <c r="F85" s="159">
        <v>6</v>
      </c>
      <c r="G85" s="124">
        <f>F85/E85*100</f>
        <v>17.647058823529413</v>
      </c>
    </row>
    <row r="86" spans="1:7" ht="141.75" x14ac:dyDescent="0.25">
      <c r="A86" s="83">
        <v>75</v>
      </c>
      <c r="B86" s="27" t="s">
        <v>150</v>
      </c>
      <c r="C86" s="27" t="s">
        <v>54</v>
      </c>
      <c r="D86" s="27">
        <v>95.2</v>
      </c>
      <c r="E86" s="27">
        <v>43</v>
      </c>
      <c r="F86" s="27">
        <v>4</v>
      </c>
      <c r="G86" s="124">
        <f t="shared" si="1"/>
        <v>9.3023255813953494</v>
      </c>
    </row>
    <row r="87" spans="1:7" ht="75" x14ac:dyDescent="0.25">
      <c r="A87" s="83">
        <v>76</v>
      </c>
      <c r="B87" s="113" t="s">
        <v>292</v>
      </c>
      <c r="C87" s="27" t="s">
        <v>54</v>
      </c>
      <c r="D87" s="27">
        <v>33.6</v>
      </c>
      <c r="E87" s="27">
        <v>18</v>
      </c>
      <c r="F87" s="27">
        <v>2</v>
      </c>
      <c r="G87" s="124">
        <f t="shared" si="1"/>
        <v>11.111111111111111</v>
      </c>
    </row>
    <row r="88" spans="1:7" ht="31.5" x14ac:dyDescent="0.25">
      <c r="A88" s="83">
        <v>77</v>
      </c>
      <c r="B88" s="27" t="s">
        <v>229</v>
      </c>
      <c r="C88" s="27" t="s">
        <v>54</v>
      </c>
      <c r="D88" s="27">
        <v>5.65</v>
      </c>
      <c r="E88" s="27">
        <v>6</v>
      </c>
      <c r="F88" s="27">
        <v>1</v>
      </c>
      <c r="G88" s="124">
        <f t="shared" si="1"/>
        <v>16.666666666666664</v>
      </c>
    </row>
    <row r="89" spans="1:7" ht="78.75" x14ac:dyDescent="0.25">
      <c r="A89" s="83">
        <v>78</v>
      </c>
      <c r="B89" s="27" t="s">
        <v>333</v>
      </c>
      <c r="C89" s="27" t="s">
        <v>318</v>
      </c>
      <c r="D89" s="27">
        <v>103.43</v>
      </c>
      <c r="E89" s="27">
        <v>31</v>
      </c>
      <c r="F89" s="27">
        <v>9</v>
      </c>
      <c r="G89" s="124">
        <f t="shared" si="1"/>
        <v>29.032258064516132</v>
      </c>
    </row>
    <row r="90" spans="1:7" ht="63" x14ac:dyDescent="0.25">
      <c r="A90" s="83">
        <v>79</v>
      </c>
      <c r="B90" s="27" t="s">
        <v>161</v>
      </c>
      <c r="C90" s="27" t="s">
        <v>318</v>
      </c>
      <c r="D90" s="27">
        <v>26.5</v>
      </c>
      <c r="E90" s="27">
        <v>14</v>
      </c>
      <c r="F90" s="27">
        <v>2</v>
      </c>
      <c r="G90" s="124">
        <f t="shared" si="1"/>
        <v>14.285714285714285</v>
      </c>
    </row>
    <row r="91" spans="1:7" ht="47.25" x14ac:dyDescent="0.25">
      <c r="A91" s="83">
        <v>80</v>
      </c>
      <c r="B91" s="159" t="s">
        <v>141</v>
      </c>
      <c r="C91" s="159" t="s">
        <v>318</v>
      </c>
      <c r="D91" s="13">
        <v>12</v>
      </c>
      <c r="E91" s="159">
        <v>17</v>
      </c>
      <c r="F91" s="159">
        <v>5</v>
      </c>
      <c r="G91" s="124">
        <f t="shared" si="1"/>
        <v>29.411764705882355</v>
      </c>
    </row>
    <row r="92" spans="1:7" ht="31.5" x14ac:dyDescent="0.25">
      <c r="A92" s="83">
        <v>81</v>
      </c>
      <c r="B92" s="27" t="s">
        <v>229</v>
      </c>
      <c r="C92" s="27" t="s">
        <v>318</v>
      </c>
      <c r="D92" s="27">
        <v>41.11</v>
      </c>
      <c r="E92" s="27">
        <v>26</v>
      </c>
      <c r="F92" s="27">
        <v>3</v>
      </c>
      <c r="G92" s="124">
        <f t="shared" si="1"/>
        <v>11.538461538461538</v>
      </c>
    </row>
    <row r="93" spans="1:7" ht="126" x14ac:dyDescent="0.25">
      <c r="A93" s="83">
        <v>82</v>
      </c>
      <c r="B93" s="27" t="s">
        <v>153</v>
      </c>
      <c r="C93" s="27" t="s">
        <v>274</v>
      </c>
      <c r="D93" s="27">
        <v>81.180000000000007</v>
      </c>
      <c r="E93" s="27">
        <v>48</v>
      </c>
      <c r="F93" s="27">
        <v>14</v>
      </c>
      <c r="G93" s="124">
        <f t="shared" si="1"/>
        <v>29.166666666666668</v>
      </c>
    </row>
    <row r="94" spans="1:7" ht="60" x14ac:dyDescent="0.25">
      <c r="A94" s="83">
        <v>83</v>
      </c>
      <c r="B94" s="70" t="s">
        <v>296</v>
      </c>
      <c r="C94" s="27" t="s">
        <v>274</v>
      </c>
      <c r="D94" s="27">
        <v>36</v>
      </c>
      <c r="E94" s="27">
        <v>31</v>
      </c>
      <c r="F94" s="27">
        <v>5</v>
      </c>
      <c r="G94" s="124">
        <f t="shared" si="1"/>
        <v>16.129032258064516</v>
      </c>
    </row>
    <row r="95" spans="1:7" ht="63" x14ac:dyDescent="0.25">
      <c r="A95" s="83">
        <v>84</v>
      </c>
      <c r="B95" s="27" t="s">
        <v>123</v>
      </c>
      <c r="C95" s="27" t="s">
        <v>274</v>
      </c>
      <c r="D95" s="27">
        <v>9.7899999999999991</v>
      </c>
      <c r="E95" s="27">
        <v>8</v>
      </c>
      <c r="F95" s="27">
        <v>1</v>
      </c>
      <c r="G95" s="124">
        <f t="shared" si="1"/>
        <v>12.5</v>
      </c>
    </row>
    <row r="96" spans="1:7" ht="78.75" x14ac:dyDescent="0.25">
      <c r="A96" s="83">
        <v>85</v>
      </c>
      <c r="B96" s="27" t="s">
        <v>55</v>
      </c>
      <c r="C96" s="27" t="s">
        <v>274</v>
      </c>
      <c r="D96" s="27">
        <v>16.3</v>
      </c>
      <c r="E96" s="27">
        <v>11</v>
      </c>
      <c r="F96" s="27">
        <v>2</v>
      </c>
      <c r="G96" s="124">
        <f t="shared" si="1"/>
        <v>18.181818181818183</v>
      </c>
    </row>
    <row r="97" spans="1:7" ht="31.5" x14ac:dyDescent="0.25">
      <c r="A97" s="83">
        <v>86</v>
      </c>
      <c r="B97" s="27" t="s">
        <v>229</v>
      </c>
      <c r="C97" s="27" t="s">
        <v>274</v>
      </c>
      <c r="D97" s="27">
        <v>25.06</v>
      </c>
      <c r="E97" s="27">
        <v>13</v>
      </c>
      <c r="F97" s="27">
        <v>3</v>
      </c>
      <c r="G97" s="124">
        <f t="shared" si="1"/>
        <v>23.076923076923077</v>
      </c>
    </row>
    <row r="98" spans="1:7" ht="78.75" x14ac:dyDescent="0.25">
      <c r="A98" s="83">
        <v>87</v>
      </c>
      <c r="B98" s="27" t="s">
        <v>334</v>
      </c>
      <c r="C98" s="27" t="s">
        <v>46</v>
      </c>
      <c r="D98" s="27">
        <v>54.57</v>
      </c>
      <c r="E98" s="27">
        <v>49</v>
      </c>
      <c r="F98" s="27">
        <v>8</v>
      </c>
      <c r="G98" s="124">
        <f t="shared" si="1"/>
        <v>16.326530612244898</v>
      </c>
    </row>
    <row r="99" spans="1:7" ht="63" x14ac:dyDescent="0.25">
      <c r="A99" s="83">
        <v>88</v>
      </c>
      <c r="B99" s="27" t="s">
        <v>155</v>
      </c>
      <c r="C99" s="27" t="s">
        <v>46</v>
      </c>
      <c r="D99" s="27">
        <v>33.700000000000003</v>
      </c>
      <c r="E99" s="27">
        <v>22</v>
      </c>
      <c r="F99" s="27">
        <v>5</v>
      </c>
      <c r="G99" s="124">
        <f t="shared" si="1"/>
        <v>22.727272727272727</v>
      </c>
    </row>
    <row r="100" spans="1:7" ht="63" x14ac:dyDescent="0.25">
      <c r="A100" s="83">
        <v>89</v>
      </c>
      <c r="B100" s="27" t="s">
        <v>175</v>
      </c>
      <c r="C100" s="27" t="s">
        <v>46</v>
      </c>
      <c r="D100" s="27">
        <v>15.25</v>
      </c>
      <c r="E100" s="27">
        <v>16</v>
      </c>
      <c r="F100" s="27">
        <v>4</v>
      </c>
      <c r="G100" s="124">
        <f t="shared" si="1"/>
        <v>25</v>
      </c>
    </row>
    <row r="101" spans="1:7" ht="63" x14ac:dyDescent="0.25">
      <c r="A101" s="83">
        <v>90</v>
      </c>
      <c r="B101" s="27" t="s">
        <v>132</v>
      </c>
      <c r="C101" s="27" t="s">
        <v>46</v>
      </c>
      <c r="D101" s="27">
        <v>11.5</v>
      </c>
      <c r="E101" s="27">
        <v>24</v>
      </c>
      <c r="F101" s="27">
        <v>2</v>
      </c>
      <c r="G101" s="124">
        <f t="shared" si="1"/>
        <v>8.3333333333333321</v>
      </c>
    </row>
    <row r="102" spans="1:7" ht="63" x14ac:dyDescent="0.25">
      <c r="A102" s="83">
        <v>91</v>
      </c>
      <c r="B102" s="27" t="s">
        <v>45</v>
      </c>
      <c r="C102" s="27" t="s">
        <v>46</v>
      </c>
      <c r="D102" s="27">
        <v>25.2</v>
      </c>
      <c r="E102" s="27">
        <v>31</v>
      </c>
      <c r="F102" s="27">
        <v>2</v>
      </c>
      <c r="G102" s="124">
        <f t="shared" si="1"/>
        <v>6.4516129032258061</v>
      </c>
    </row>
    <row r="103" spans="1:7" ht="31.5" x14ac:dyDescent="0.25">
      <c r="A103" s="83">
        <v>92</v>
      </c>
      <c r="B103" s="27" t="s">
        <v>229</v>
      </c>
      <c r="C103" s="27" t="s">
        <v>46</v>
      </c>
      <c r="D103" s="27">
        <v>18.100000000000001</v>
      </c>
      <c r="E103" s="27">
        <v>8</v>
      </c>
      <c r="F103" s="27">
        <v>2</v>
      </c>
      <c r="G103" s="124">
        <f t="shared" si="1"/>
        <v>25</v>
      </c>
    </row>
    <row r="104" spans="1:7" ht="78.75" x14ac:dyDescent="0.25">
      <c r="A104" s="83">
        <v>93</v>
      </c>
      <c r="B104" s="27" t="s">
        <v>330</v>
      </c>
      <c r="C104" s="27" t="s">
        <v>275</v>
      </c>
      <c r="D104" s="27">
        <v>167</v>
      </c>
      <c r="E104" s="27">
        <v>97</v>
      </c>
      <c r="F104" s="27">
        <v>20</v>
      </c>
      <c r="G104" s="124">
        <f t="shared" si="1"/>
        <v>20.618556701030926</v>
      </c>
    </row>
    <row r="105" spans="1:7" ht="63" x14ac:dyDescent="0.25">
      <c r="A105" s="83">
        <v>94</v>
      </c>
      <c r="B105" s="27" t="s">
        <v>146</v>
      </c>
      <c r="C105" s="27" t="s">
        <v>275</v>
      </c>
      <c r="D105" s="27">
        <v>12</v>
      </c>
      <c r="E105" s="27">
        <v>28</v>
      </c>
      <c r="F105" s="27">
        <v>3</v>
      </c>
      <c r="G105" s="124">
        <f t="shared" si="1"/>
        <v>10.714285714285714</v>
      </c>
    </row>
    <row r="106" spans="1:7" ht="31.5" x14ac:dyDescent="0.25">
      <c r="A106" s="83">
        <v>95</v>
      </c>
      <c r="B106" s="27" t="s">
        <v>229</v>
      </c>
      <c r="C106" s="27" t="s">
        <v>275</v>
      </c>
      <c r="D106" s="27">
        <v>95.65</v>
      </c>
      <c r="E106" s="27">
        <v>40</v>
      </c>
      <c r="F106" s="27">
        <v>7</v>
      </c>
      <c r="G106" s="124">
        <f t="shared" si="1"/>
        <v>17.5</v>
      </c>
    </row>
    <row r="107" spans="1:7" ht="126" x14ac:dyDescent="0.25">
      <c r="A107" s="83">
        <v>96</v>
      </c>
      <c r="B107" s="27" t="s">
        <v>335</v>
      </c>
      <c r="C107" s="27" t="s">
        <v>276</v>
      </c>
      <c r="D107" s="27">
        <v>50</v>
      </c>
      <c r="E107" s="27">
        <v>45</v>
      </c>
      <c r="F107" s="27">
        <v>4</v>
      </c>
      <c r="G107" s="124">
        <f t="shared" si="1"/>
        <v>8.8888888888888893</v>
      </c>
    </row>
    <row r="108" spans="1:7" ht="63" x14ac:dyDescent="0.25">
      <c r="A108" s="83">
        <v>97</v>
      </c>
      <c r="B108" s="27" t="s">
        <v>336</v>
      </c>
      <c r="C108" s="27" t="s">
        <v>276</v>
      </c>
      <c r="D108" s="27">
        <v>3.2</v>
      </c>
      <c r="E108" s="27">
        <v>5</v>
      </c>
      <c r="F108" s="27">
        <v>1</v>
      </c>
      <c r="G108" s="124">
        <f t="shared" si="1"/>
        <v>20</v>
      </c>
    </row>
    <row r="109" spans="1:7" ht="63" x14ac:dyDescent="0.25">
      <c r="A109" s="83">
        <v>98</v>
      </c>
      <c r="B109" s="27" t="s">
        <v>337</v>
      </c>
      <c r="C109" s="27" t="s">
        <v>276</v>
      </c>
      <c r="D109" s="27">
        <v>16.55</v>
      </c>
      <c r="E109" s="27">
        <v>31</v>
      </c>
      <c r="F109" s="27">
        <v>9</v>
      </c>
      <c r="G109" s="124">
        <f t="shared" si="1"/>
        <v>29.032258064516132</v>
      </c>
    </row>
    <row r="110" spans="1:7" ht="63" x14ac:dyDescent="0.25">
      <c r="A110" s="83">
        <v>99</v>
      </c>
      <c r="B110" s="27" t="s">
        <v>191</v>
      </c>
      <c r="C110" s="27" t="s">
        <v>276</v>
      </c>
      <c r="D110" s="27">
        <v>9.51</v>
      </c>
      <c r="E110" s="27">
        <v>15</v>
      </c>
      <c r="F110" s="27">
        <v>3</v>
      </c>
      <c r="G110" s="124">
        <f t="shared" si="1"/>
        <v>20</v>
      </c>
    </row>
    <row r="111" spans="1:7" ht="78" customHeight="1" x14ac:dyDescent="0.25">
      <c r="A111" s="83">
        <v>100</v>
      </c>
      <c r="B111" s="159" t="s">
        <v>338</v>
      </c>
      <c r="C111" s="27" t="s">
        <v>276</v>
      </c>
      <c r="D111" s="27">
        <v>23.3</v>
      </c>
      <c r="E111" s="27">
        <v>18</v>
      </c>
      <c r="F111" s="27">
        <v>1</v>
      </c>
      <c r="G111" s="124">
        <f t="shared" si="1"/>
        <v>5.5555555555555554</v>
      </c>
    </row>
    <row r="112" spans="1:7" ht="31.5" x14ac:dyDescent="0.25">
      <c r="A112" s="83">
        <v>101</v>
      </c>
      <c r="B112" s="27" t="s">
        <v>229</v>
      </c>
      <c r="C112" s="27" t="s">
        <v>276</v>
      </c>
      <c r="D112" s="27">
        <v>10.210000000000001</v>
      </c>
      <c r="E112" s="27">
        <v>5</v>
      </c>
      <c r="F112" s="27">
        <v>1</v>
      </c>
      <c r="G112" s="124">
        <f t="shared" si="1"/>
        <v>20</v>
      </c>
    </row>
    <row r="113" spans="1:7" ht="78.75" x14ac:dyDescent="0.25">
      <c r="A113" s="83">
        <v>102</v>
      </c>
      <c r="B113" s="27" t="s">
        <v>184</v>
      </c>
      <c r="C113" s="27" t="s">
        <v>93</v>
      </c>
      <c r="D113" s="27">
        <v>95.5</v>
      </c>
      <c r="E113" s="27">
        <v>80</v>
      </c>
      <c r="F113" s="27">
        <v>12</v>
      </c>
      <c r="G113" s="124">
        <f t="shared" si="1"/>
        <v>15</v>
      </c>
    </row>
    <row r="114" spans="1:7" ht="63" x14ac:dyDescent="0.25">
      <c r="A114" s="83">
        <v>103</v>
      </c>
      <c r="B114" s="27" t="s">
        <v>105</v>
      </c>
      <c r="C114" s="27" t="s">
        <v>93</v>
      </c>
      <c r="D114" s="17">
        <v>6.8</v>
      </c>
      <c r="E114" s="27">
        <v>22</v>
      </c>
      <c r="F114" s="27">
        <v>4</v>
      </c>
      <c r="G114" s="124">
        <f t="shared" si="1"/>
        <v>18.181818181818183</v>
      </c>
    </row>
    <row r="115" spans="1:7" ht="94.5" x14ac:dyDescent="0.25">
      <c r="A115" s="83">
        <v>104</v>
      </c>
      <c r="B115" s="27" t="s">
        <v>205</v>
      </c>
      <c r="C115" s="27" t="s">
        <v>93</v>
      </c>
      <c r="D115" s="27">
        <v>18.89</v>
      </c>
      <c r="E115" s="27">
        <v>18</v>
      </c>
      <c r="F115" s="27">
        <v>3</v>
      </c>
      <c r="G115" s="124">
        <f t="shared" si="1"/>
        <v>16.666666666666664</v>
      </c>
    </row>
    <row r="116" spans="1:7" ht="63" x14ac:dyDescent="0.25">
      <c r="A116" s="83">
        <v>105</v>
      </c>
      <c r="B116" s="27" t="s">
        <v>186</v>
      </c>
      <c r="C116" s="27" t="s">
        <v>93</v>
      </c>
      <c r="D116" s="27">
        <v>12.5</v>
      </c>
      <c r="E116" s="27">
        <v>24</v>
      </c>
      <c r="F116" s="27">
        <v>3</v>
      </c>
      <c r="G116" s="124">
        <f t="shared" si="1"/>
        <v>12.5</v>
      </c>
    </row>
    <row r="117" spans="1:7" ht="47.25" x14ac:dyDescent="0.25">
      <c r="A117" s="83">
        <v>106</v>
      </c>
      <c r="B117" s="27" t="s">
        <v>92</v>
      </c>
      <c r="C117" s="27" t="s">
        <v>93</v>
      </c>
      <c r="D117" s="27">
        <v>4.83</v>
      </c>
      <c r="E117" s="27">
        <v>12</v>
      </c>
      <c r="F117" s="27">
        <v>3</v>
      </c>
      <c r="G117" s="124">
        <f t="shared" si="1"/>
        <v>25</v>
      </c>
    </row>
    <row r="118" spans="1:7" ht="60" x14ac:dyDescent="0.25">
      <c r="A118" s="83">
        <v>107</v>
      </c>
      <c r="B118" s="70" t="s">
        <v>240</v>
      </c>
      <c r="C118" s="27" t="s">
        <v>93</v>
      </c>
      <c r="D118" s="122">
        <v>3.88</v>
      </c>
      <c r="E118" s="27">
        <v>32</v>
      </c>
      <c r="F118" s="27">
        <v>5</v>
      </c>
      <c r="G118" s="124">
        <f t="shared" si="1"/>
        <v>15.625</v>
      </c>
    </row>
    <row r="119" spans="1:7" ht="60" x14ac:dyDescent="0.25">
      <c r="A119" s="83">
        <v>108</v>
      </c>
      <c r="B119" s="70" t="s">
        <v>240</v>
      </c>
      <c r="C119" s="27" t="s">
        <v>93</v>
      </c>
      <c r="D119" s="122">
        <v>8.56</v>
      </c>
      <c r="E119" s="27">
        <v>0</v>
      </c>
      <c r="F119" s="27">
        <v>0</v>
      </c>
      <c r="G119" s="124">
        <v>0</v>
      </c>
    </row>
    <row r="120" spans="1:7" ht="63" x14ac:dyDescent="0.25">
      <c r="A120" s="83"/>
      <c r="B120" s="159" t="s">
        <v>206</v>
      </c>
      <c r="C120" s="159" t="s">
        <v>93</v>
      </c>
      <c r="D120" s="13">
        <v>13.06</v>
      </c>
      <c r="E120" s="159">
        <v>18</v>
      </c>
      <c r="F120" s="159">
        <v>5</v>
      </c>
      <c r="G120" s="124">
        <f t="shared" si="1"/>
        <v>27.777777777777779</v>
      </c>
    </row>
    <row r="121" spans="1:7" ht="31.5" x14ac:dyDescent="0.25">
      <c r="A121" s="83">
        <v>109</v>
      </c>
      <c r="B121" s="27" t="s">
        <v>229</v>
      </c>
      <c r="C121" s="27" t="s">
        <v>93</v>
      </c>
      <c r="D121" s="27">
        <v>19.350000000000001</v>
      </c>
      <c r="E121" s="27">
        <v>48</v>
      </c>
      <c r="F121" s="27">
        <v>3</v>
      </c>
      <c r="G121" s="124">
        <f t="shared" si="1"/>
        <v>6.25</v>
      </c>
    </row>
    <row r="122" spans="1:7" ht="78.75" x14ac:dyDescent="0.25">
      <c r="A122" s="83">
        <v>110</v>
      </c>
      <c r="B122" s="27" t="s">
        <v>124</v>
      </c>
      <c r="C122" s="27" t="s">
        <v>51</v>
      </c>
      <c r="D122" s="27">
        <v>40.799999999999997</v>
      </c>
      <c r="E122" s="27">
        <v>27</v>
      </c>
      <c r="F122" s="27">
        <v>8</v>
      </c>
      <c r="G122" s="124">
        <f t="shared" si="1"/>
        <v>29.629629629629626</v>
      </c>
    </row>
    <row r="123" spans="1:7" ht="63" x14ac:dyDescent="0.25">
      <c r="A123" s="83">
        <v>111</v>
      </c>
      <c r="B123" s="27" t="s">
        <v>126</v>
      </c>
      <c r="C123" s="27" t="s">
        <v>51</v>
      </c>
      <c r="D123" s="27">
        <v>16</v>
      </c>
      <c r="E123" s="27">
        <v>14</v>
      </c>
      <c r="F123" s="27">
        <v>3</v>
      </c>
      <c r="G123" s="124">
        <f t="shared" si="1"/>
        <v>21.428571428571427</v>
      </c>
    </row>
    <row r="124" spans="1:7" ht="63" x14ac:dyDescent="0.25">
      <c r="A124" s="83">
        <v>112</v>
      </c>
      <c r="B124" s="27" t="s">
        <v>127</v>
      </c>
      <c r="C124" s="27" t="s">
        <v>51</v>
      </c>
      <c r="D124" s="27">
        <v>6.49</v>
      </c>
      <c r="E124" s="27">
        <v>12</v>
      </c>
      <c r="F124" s="27">
        <v>2</v>
      </c>
      <c r="G124" s="124">
        <f t="shared" si="1"/>
        <v>16.666666666666664</v>
      </c>
    </row>
    <row r="125" spans="1:7" ht="110.25" x14ac:dyDescent="0.25">
      <c r="A125" s="83">
        <v>113</v>
      </c>
      <c r="B125" s="27" t="s">
        <v>125</v>
      </c>
      <c r="C125" s="27" t="s">
        <v>51</v>
      </c>
      <c r="D125" s="27">
        <v>22.3</v>
      </c>
      <c r="E125" s="27">
        <v>19</v>
      </c>
      <c r="F125" s="27">
        <v>2</v>
      </c>
      <c r="G125" s="124">
        <f t="shared" si="1"/>
        <v>10.526315789473683</v>
      </c>
    </row>
    <row r="126" spans="1:7" ht="126" x14ac:dyDescent="0.25">
      <c r="A126" s="83">
        <v>114</v>
      </c>
      <c r="B126" s="27" t="s">
        <v>112</v>
      </c>
      <c r="C126" s="27" t="s">
        <v>51</v>
      </c>
      <c r="D126" s="27">
        <v>10</v>
      </c>
      <c r="E126" s="27">
        <v>10</v>
      </c>
      <c r="F126" s="27">
        <v>1</v>
      </c>
      <c r="G126" s="124">
        <f t="shared" si="1"/>
        <v>10</v>
      </c>
    </row>
    <row r="127" spans="1:7" ht="63" x14ac:dyDescent="0.25">
      <c r="A127" s="83">
        <v>115</v>
      </c>
      <c r="B127" s="27" t="s">
        <v>140</v>
      </c>
      <c r="C127" s="27" t="s">
        <v>51</v>
      </c>
      <c r="D127" s="27">
        <v>19.100000000000001</v>
      </c>
      <c r="E127" s="27">
        <v>15</v>
      </c>
      <c r="F127" s="27">
        <v>3</v>
      </c>
      <c r="G127" s="124">
        <f t="shared" si="1"/>
        <v>20</v>
      </c>
    </row>
    <row r="128" spans="1:7" ht="63" x14ac:dyDescent="0.25">
      <c r="A128" s="83">
        <v>116</v>
      </c>
      <c r="B128" s="27" t="s">
        <v>128</v>
      </c>
      <c r="C128" s="27" t="s">
        <v>51</v>
      </c>
      <c r="D128" s="27">
        <v>40</v>
      </c>
      <c r="E128" s="27">
        <v>13</v>
      </c>
      <c r="F128" s="27">
        <v>3</v>
      </c>
      <c r="G128" s="124">
        <f t="shared" si="1"/>
        <v>23.076923076923077</v>
      </c>
    </row>
    <row r="129" spans="1:7" ht="63" x14ac:dyDescent="0.25">
      <c r="A129" s="83">
        <v>117</v>
      </c>
      <c r="B129" s="27" t="s">
        <v>50</v>
      </c>
      <c r="C129" s="27" t="s">
        <v>51</v>
      </c>
      <c r="D129" s="27">
        <v>7</v>
      </c>
      <c r="E129" s="27">
        <v>12</v>
      </c>
      <c r="F129" s="27">
        <v>3</v>
      </c>
      <c r="G129" s="124">
        <f t="shared" si="1"/>
        <v>25</v>
      </c>
    </row>
    <row r="130" spans="1:7" ht="94.5" x14ac:dyDescent="0.25">
      <c r="A130" s="83">
        <v>118</v>
      </c>
      <c r="B130" s="27" t="s">
        <v>200</v>
      </c>
      <c r="C130" s="27" t="s">
        <v>51</v>
      </c>
      <c r="D130" s="27">
        <v>20.3</v>
      </c>
      <c r="E130" s="27">
        <v>14</v>
      </c>
      <c r="F130" s="27">
        <v>1</v>
      </c>
      <c r="G130" s="124">
        <f t="shared" si="1"/>
        <v>7.1428571428571423</v>
      </c>
    </row>
    <row r="131" spans="1:7" ht="78.75" x14ac:dyDescent="0.25">
      <c r="A131" s="83">
        <v>119</v>
      </c>
      <c r="B131" s="27" t="s">
        <v>96</v>
      </c>
      <c r="C131" s="27" t="s">
        <v>51</v>
      </c>
      <c r="D131" s="27">
        <v>7.6</v>
      </c>
      <c r="E131" s="27">
        <v>14</v>
      </c>
      <c r="F131" s="27">
        <v>3</v>
      </c>
      <c r="G131" s="124">
        <f t="shared" si="1"/>
        <v>21.428571428571427</v>
      </c>
    </row>
    <row r="132" spans="1:7" ht="31.5" x14ac:dyDescent="0.25">
      <c r="A132" s="83">
        <v>120</v>
      </c>
      <c r="B132" s="27" t="s">
        <v>229</v>
      </c>
      <c r="C132" s="27" t="s">
        <v>51</v>
      </c>
      <c r="D132" s="27">
        <v>58.7</v>
      </c>
      <c r="E132" s="27">
        <v>22</v>
      </c>
      <c r="F132" s="27">
        <v>3</v>
      </c>
      <c r="G132" s="124">
        <f t="shared" si="1"/>
        <v>13.636363636363635</v>
      </c>
    </row>
    <row r="133" spans="1:7" ht="94.5" x14ac:dyDescent="0.25">
      <c r="A133" s="83">
        <v>121</v>
      </c>
      <c r="B133" s="27" t="s">
        <v>163</v>
      </c>
      <c r="C133" s="27" t="s">
        <v>164</v>
      </c>
      <c r="D133" s="27">
        <v>124.7</v>
      </c>
      <c r="E133" s="27">
        <v>62</v>
      </c>
      <c r="F133" s="27">
        <v>18</v>
      </c>
      <c r="G133" s="124">
        <f t="shared" si="1"/>
        <v>29.032258064516132</v>
      </c>
    </row>
    <row r="134" spans="1:7" ht="110.25" x14ac:dyDescent="0.25">
      <c r="A134" s="83">
        <v>122</v>
      </c>
      <c r="B134" s="27" t="s">
        <v>199</v>
      </c>
      <c r="C134" s="27" t="s">
        <v>164</v>
      </c>
      <c r="D134" s="27">
        <v>135.05000000000001</v>
      </c>
      <c r="E134" s="27">
        <v>43</v>
      </c>
      <c r="F134" s="27">
        <v>3</v>
      </c>
      <c r="G134" s="124">
        <f t="shared" si="1"/>
        <v>6.9767441860465116</v>
      </c>
    </row>
    <row r="135" spans="1:7" ht="31.5" x14ac:dyDescent="0.25">
      <c r="A135" s="83">
        <v>123</v>
      </c>
      <c r="B135" s="27" t="s">
        <v>229</v>
      </c>
      <c r="C135" s="27" t="s">
        <v>164</v>
      </c>
      <c r="D135" s="27">
        <v>33.42</v>
      </c>
      <c r="E135" s="27">
        <v>18</v>
      </c>
      <c r="F135" s="27">
        <v>3</v>
      </c>
      <c r="G135" s="124">
        <f t="shared" si="1"/>
        <v>16.666666666666664</v>
      </c>
    </row>
    <row r="136" spans="1:7" ht="78.75" x14ac:dyDescent="0.25">
      <c r="A136" s="83">
        <v>124</v>
      </c>
      <c r="B136" s="27" t="s">
        <v>131</v>
      </c>
      <c r="C136" s="27" t="s">
        <v>39</v>
      </c>
      <c r="D136" s="27">
        <v>81.5</v>
      </c>
      <c r="E136" s="27">
        <v>96</v>
      </c>
      <c r="F136" s="27">
        <v>9</v>
      </c>
      <c r="G136" s="124">
        <f t="shared" si="1"/>
        <v>9.375</v>
      </c>
    </row>
    <row r="137" spans="1:7" ht="63" x14ac:dyDescent="0.25">
      <c r="A137" s="83">
        <v>125</v>
      </c>
      <c r="B137" s="27" t="s">
        <v>180</v>
      </c>
      <c r="C137" s="27" t="s">
        <v>39</v>
      </c>
      <c r="D137" s="27">
        <v>16.5</v>
      </c>
      <c r="E137" s="27">
        <v>33</v>
      </c>
      <c r="F137" s="27">
        <v>3</v>
      </c>
      <c r="G137" s="124">
        <f t="shared" si="1"/>
        <v>9.0909090909090917</v>
      </c>
    </row>
    <row r="138" spans="1:7" ht="63" x14ac:dyDescent="0.25">
      <c r="A138" s="83">
        <v>126</v>
      </c>
      <c r="B138" s="27" t="s">
        <v>179</v>
      </c>
      <c r="C138" s="27" t="s">
        <v>39</v>
      </c>
      <c r="D138" s="27">
        <v>20.100000000000001</v>
      </c>
      <c r="E138" s="27">
        <v>35</v>
      </c>
      <c r="F138" s="27">
        <v>3</v>
      </c>
      <c r="G138" s="124">
        <f t="shared" si="1"/>
        <v>8.5714285714285712</v>
      </c>
    </row>
    <row r="139" spans="1:7" ht="63" x14ac:dyDescent="0.25">
      <c r="A139" s="83">
        <v>127</v>
      </c>
      <c r="B139" s="27" t="s">
        <v>144</v>
      </c>
      <c r="C139" s="27" t="s">
        <v>39</v>
      </c>
      <c r="D139" s="27">
        <v>11.5</v>
      </c>
      <c r="E139" s="27">
        <v>23</v>
      </c>
      <c r="F139" s="27">
        <v>4</v>
      </c>
      <c r="G139" s="124">
        <f t="shared" si="1"/>
        <v>17.391304347826086</v>
      </c>
    </row>
    <row r="140" spans="1:7" ht="63" x14ac:dyDescent="0.25">
      <c r="A140" s="83">
        <v>128</v>
      </c>
      <c r="B140" s="27" t="s">
        <v>134</v>
      </c>
      <c r="C140" s="27" t="s">
        <v>39</v>
      </c>
      <c r="D140" s="27">
        <v>12.3</v>
      </c>
      <c r="E140" s="27">
        <v>28</v>
      </c>
      <c r="F140" s="27">
        <v>2</v>
      </c>
      <c r="G140" s="124">
        <f t="shared" si="1"/>
        <v>7.1428571428571423</v>
      </c>
    </row>
    <row r="141" spans="1:7" ht="63" x14ac:dyDescent="0.25">
      <c r="A141" s="83">
        <v>129</v>
      </c>
      <c r="B141" s="27" t="s">
        <v>222</v>
      </c>
      <c r="C141" s="27" t="s">
        <v>39</v>
      </c>
      <c r="D141" s="27">
        <v>11.46</v>
      </c>
      <c r="E141" s="27">
        <v>23</v>
      </c>
      <c r="F141" s="27">
        <v>2</v>
      </c>
      <c r="G141" s="124">
        <f t="shared" si="1"/>
        <v>8.695652173913043</v>
      </c>
    </row>
    <row r="142" spans="1:7" ht="63" x14ac:dyDescent="0.25">
      <c r="A142" s="83">
        <v>130</v>
      </c>
      <c r="B142" s="27" t="s">
        <v>133</v>
      </c>
      <c r="C142" s="27" t="s">
        <v>39</v>
      </c>
      <c r="D142" s="122">
        <v>11.7</v>
      </c>
      <c r="E142" s="27">
        <v>21</v>
      </c>
      <c r="F142" s="27">
        <v>2</v>
      </c>
      <c r="G142" s="124">
        <f t="shared" si="1"/>
        <v>9.5238095238095237</v>
      </c>
    </row>
    <row r="143" spans="1:7" ht="63" x14ac:dyDescent="0.25">
      <c r="A143" s="83">
        <v>131</v>
      </c>
      <c r="B143" s="27" t="s">
        <v>339</v>
      </c>
      <c r="C143" s="27" t="s">
        <v>39</v>
      </c>
      <c r="D143" s="27">
        <v>3.2</v>
      </c>
      <c r="E143" s="27">
        <v>10</v>
      </c>
      <c r="F143" s="27">
        <v>1</v>
      </c>
      <c r="G143" s="124">
        <f t="shared" si="1"/>
        <v>10</v>
      </c>
    </row>
    <row r="144" spans="1:7" ht="78.75" x14ac:dyDescent="0.25">
      <c r="A144" s="83">
        <v>132</v>
      </c>
      <c r="B144" s="27" t="s">
        <v>130</v>
      </c>
      <c r="C144" s="27" t="s">
        <v>39</v>
      </c>
      <c r="D144" s="27">
        <v>21.1</v>
      </c>
      <c r="E144" s="27">
        <v>24</v>
      </c>
      <c r="F144" s="27">
        <v>2</v>
      </c>
      <c r="G144" s="124">
        <f t="shared" si="1"/>
        <v>8.3333333333333321</v>
      </c>
    </row>
    <row r="145" spans="1:7" ht="63" x14ac:dyDescent="0.25">
      <c r="A145" s="83">
        <v>133</v>
      </c>
      <c r="B145" s="27" t="s">
        <v>102</v>
      </c>
      <c r="C145" s="27" t="s">
        <v>39</v>
      </c>
      <c r="D145" s="27">
        <v>4</v>
      </c>
      <c r="E145" s="27">
        <v>7</v>
      </c>
      <c r="F145" s="27">
        <v>2</v>
      </c>
      <c r="G145" s="124">
        <f t="shared" ref="G145:G200" si="2">F145/E145*100</f>
        <v>28.571428571428569</v>
      </c>
    </row>
    <row r="146" spans="1:7" ht="63" x14ac:dyDescent="0.25">
      <c r="A146" s="83">
        <v>134</v>
      </c>
      <c r="B146" s="27" t="s">
        <v>38</v>
      </c>
      <c r="C146" s="27" t="s">
        <v>39</v>
      </c>
      <c r="D146" s="27">
        <v>10.7</v>
      </c>
      <c r="E146" s="27">
        <v>27</v>
      </c>
      <c r="F146" s="27">
        <v>6</v>
      </c>
      <c r="G146" s="124">
        <f t="shared" si="2"/>
        <v>22.222222222222221</v>
      </c>
    </row>
    <row r="147" spans="1:7" ht="31.5" x14ac:dyDescent="0.25">
      <c r="A147" s="83">
        <v>135</v>
      </c>
      <c r="B147" s="27" t="s">
        <v>229</v>
      </c>
      <c r="C147" s="27" t="s">
        <v>39</v>
      </c>
      <c r="D147" s="27">
        <v>22.81</v>
      </c>
      <c r="E147" s="27">
        <v>9</v>
      </c>
      <c r="F147" s="27">
        <v>2</v>
      </c>
      <c r="G147" s="124">
        <f t="shared" si="2"/>
        <v>22.222222222222221</v>
      </c>
    </row>
    <row r="148" spans="1:7" ht="110.25" x14ac:dyDescent="0.25">
      <c r="A148" s="83">
        <v>136</v>
      </c>
      <c r="B148" s="27" t="s">
        <v>162</v>
      </c>
      <c r="C148" s="27" t="s">
        <v>277</v>
      </c>
      <c r="D148" s="27">
        <v>101</v>
      </c>
      <c r="E148" s="27">
        <v>27</v>
      </c>
      <c r="F148" s="27">
        <v>8</v>
      </c>
      <c r="G148" s="124">
        <f t="shared" si="2"/>
        <v>29.629629629629626</v>
      </c>
    </row>
    <row r="149" spans="1:7" ht="60" x14ac:dyDescent="0.25">
      <c r="A149" s="83">
        <v>137</v>
      </c>
      <c r="B149" s="70" t="s">
        <v>250</v>
      </c>
      <c r="C149" s="159" t="s">
        <v>277</v>
      </c>
      <c r="D149" s="13">
        <v>7</v>
      </c>
      <c r="E149" s="159">
        <v>8</v>
      </c>
      <c r="F149" s="159">
        <v>2</v>
      </c>
      <c r="G149" s="124">
        <f t="shared" si="2"/>
        <v>25</v>
      </c>
    </row>
    <row r="150" spans="1:7" ht="31.5" x14ac:dyDescent="0.25">
      <c r="A150" s="83">
        <v>138</v>
      </c>
      <c r="B150" s="27" t="s">
        <v>229</v>
      </c>
      <c r="C150" s="27" t="s">
        <v>277</v>
      </c>
      <c r="D150" s="27">
        <v>22.6</v>
      </c>
      <c r="E150" s="27">
        <v>21</v>
      </c>
      <c r="F150" s="27">
        <v>1</v>
      </c>
      <c r="G150" s="124">
        <f t="shared" si="2"/>
        <v>4.7619047619047619</v>
      </c>
    </row>
    <row r="151" spans="1:7" ht="78.75" x14ac:dyDescent="0.25">
      <c r="A151" s="83">
        <v>139</v>
      </c>
      <c r="B151" s="27" t="s">
        <v>176</v>
      </c>
      <c r="C151" s="17" t="s">
        <v>278</v>
      </c>
      <c r="D151" s="27">
        <v>74.319999999999993</v>
      </c>
      <c r="E151" s="27">
        <v>7</v>
      </c>
      <c r="F151" s="27">
        <v>1</v>
      </c>
      <c r="G151" s="124">
        <f t="shared" si="2"/>
        <v>14.285714285714285</v>
      </c>
    </row>
    <row r="152" spans="1:7" ht="78.75" x14ac:dyDescent="0.25">
      <c r="A152" s="83">
        <v>140</v>
      </c>
      <c r="B152" s="27" t="s">
        <v>160</v>
      </c>
      <c r="C152" s="17" t="s">
        <v>278</v>
      </c>
      <c r="D152" s="27">
        <v>65.599999999999994</v>
      </c>
      <c r="E152" s="27">
        <v>25</v>
      </c>
      <c r="F152" s="27">
        <v>2</v>
      </c>
      <c r="G152" s="124">
        <f t="shared" si="2"/>
        <v>8</v>
      </c>
    </row>
    <row r="153" spans="1:7" ht="63" x14ac:dyDescent="0.25">
      <c r="A153" s="83">
        <v>141</v>
      </c>
      <c r="B153" s="27" t="s">
        <v>103</v>
      </c>
      <c r="C153" s="17" t="s">
        <v>278</v>
      </c>
      <c r="D153" s="13">
        <v>15.6</v>
      </c>
      <c r="E153" s="27">
        <v>29</v>
      </c>
      <c r="F153" s="27">
        <v>2</v>
      </c>
      <c r="G153" s="124">
        <f t="shared" si="2"/>
        <v>6.8965517241379306</v>
      </c>
    </row>
    <row r="154" spans="1:7" ht="63" x14ac:dyDescent="0.25">
      <c r="A154" s="83">
        <v>142</v>
      </c>
      <c r="B154" s="27" t="s">
        <v>76</v>
      </c>
      <c r="C154" s="17" t="s">
        <v>278</v>
      </c>
      <c r="D154" s="27">
        <v>10.96</v>
      </c>
      <c r="E154" s="27">
        <v>14</v>
      </c>
      <c r="F154" s="27">
        <v>4</v>
      </c>
      <c r="G154" s="124">
        <f t="shared" si="2"/>
        <v>28.571428571428569</v>
      </c>
    </row>
    <row r="155" spans="1:7" ht="63" x14ac:dyDescent="0.25">
      <c r="A155" s="83">
        <v>143</v>
      </c>
      <c r="B155" s="27" t="s">
        <v>91</v>
      </c>
      <c r="C155" s="17" t="s">
        <v>278</v>
      </c>
      <c r="D155" s="13">
        <v>13.1</v>
      </c>
      <c r="E155" s="27">
        <v>7</v>
      </c>
      <c r="F155" s="27">
        <v>2</v>
      </c>
      <c r="G155" s="124">
        <f t="shared" si="2"/>
        <v>28.571428571428569</v>
      </c>
    </row>
    <row r="156" spans="1:7" ht="63" x14ac:dyDescent="0.25">
      <c r="A156" s="83">
        <v>144</v>
      </c>
      <c r="B156" s="27" t="s">
        <v>172</v>
      </c>
      <c r="C156" s="17" t="s">
        <v>278</v>
      </c>
      <c r="D156" s="13">
        <v>10.98</v>
      </c>
      <c r="E156" s="27">
        <v>15</v>
      </c>
      <c r="F156" s="27">
        <v>2</v>
      </c>
      <c r="G156" s="124">
        <f t="shared" si="2"/>
        <v>13.333333333333334</v>
      </c>
    </row>
    <row r="157" spans="1:7" ht="47.25" x14ac:dyDescent="0.25">
      <c r="A157" s="83">
        <v>145</v>
      </c>
      <c r="B157" s="27" t="s">
        <v>173</v>
      </c>
      <c r="C157" s="17" t="s">
        <v>278</v>
      </c>
      <c r="D157" s="13">
        <v>16.43</v>
      </c>
      <c r="E157" s="27">
        <v>7</v>
      </c>
      <c r="F157" s="27">
        <v>1</v>
      </c>
      <c r="G157" s="124">
        <f t="shared" si="2"/>
        <v>14.285714285714285</v>
      </c>
    </row>
    <row r="158" spans="1:7" ht="47.25" x14ac:dyDescent="0.25">
      <c r="A158" s="83">
        <v>146</v>
      </c>
      <c r="B158" s="27" t="s">
        <v>82</v>
      </c>
      <c r="C158" s="17" t="s">
        <v>278</v>
      </c>
      <c r="D158" s="13">
        <v>13.3</v>
      </c>
      <c r="E158" s="27">
        <v>5</v>
      </c>
      <c r="F158" s="27">
        <v>1</v>
      </c>
      <c r="G158" s="124">
        <f t="shared" si="2"/>
        <v>20</v>
      </c>
    </row>
    <row r="159" spans="1:7" ht="94.5" x14ac:dyDescent="0.25">
      <c r="A159" s="83">
        <v>147</v>
      </c>
      <c r="B159" s="27" t="s">
        <v>119</v>
      </c>
      <c r="C159" s="17" t="s">
        <v>120</v>
      </c>
      <c r="D159" s="13">
        <v>82</v>
      </c>
      <c r="E159" s="27">
        <v>56</v>
      </c>
      <c r="F159" s="27">
        <v>16</v>
      </c>
      <c r="G159" s="124">
        <f t="shared" si="2"/>
        <v>28.571428571428569</v>
      </c>
    </row>
    <row r="160" spans="1:7" ht="63" x14ac:dyDescent="0.25">
      <c r="A160" s="83">
        <v>148</v>
      </c>
      <c r="B160" s="27" t="s">
        <v>177</v>
      </c>
      <c r="C160" s="17" t="s">
        <v>120</v>
      </c>
      <c r="D160" s="13">
        <v>39.729999999999997</v>
      </c>
      <c r="E160" s="27">
        <v>31</v>
      </c>
      <c r="F160" s="27">
        <v>6</v>
      </c>
      <c r="G160" s="124">
        <f t="shared" si="2"/>
        <v>19.35483870967742</v>
      </c>
    </row>
    <row r="161" spans="1:7" ht="63" x14ac:dyDescent="0.25">
      <c r="A161" s="83">
        <v>149</v>
      </c>
      <c r="B161" s="27" t="s">
        <v>148</v>
      </c>
      <c r="C161" s="17" t="s">
        <v>120</v>
      </c>
      <c r="D161" s="13">
        <v>20.92</v>
      </c>
      <c r="E161" s="27">
        <v>18</v>
      </c>
      <c r="F161" s="27">
        <v>2</v>
      </c>
      <c r="G161" s="124">
        <f t="shared" si="2"/>
        <v>11.111111111111111</v>
      </c>
    </row>
    <row r="162" spans="1:7" ht="31.5" x14ac:dyDescent="0.25">
      <c r="A162" s="83">
        <v>150</v>
      </c>
      <c r="B162" s="27" t="s">
        <v>229</v>
      </c>
      <c r="C162" s="17" t="s">
        <v>120</v>
      </c>
      <c r="D162" s="13">
        <v>19.489999999999998</v>
      </c>
      <c r="E162" s="27">
        <v>10</v>
      </c>
      <c r="F162" s="27">
        <v>3</v>
      </c>
      <c r="G162" s="124">
        <f t="shared" si="2"/>
        <v>30</v>
      </c>
    </row>
    <row r="163" spans="1:7" ht="94.5" x14ac:dyDescent="0.25">
      <c r="A163" s="83">
        <v>151</v>
      </c>
      <c r="B163" s="27" t="s">
        <v>168</v>
      </c>
      <c r="C163" s="17" t="s">
        <v>169</v>
      </c>
      <c r="D163" s="13">
        <v>117.7</v>
      </c>
      <c r="E163" s="27">
        <v>93</v>
      </c>
      <c r="F163" s="27">
        <v>27</v>
      </c>
      <c r="G163" s="124">
        <f t="shared" si="2"/>
        <v>29.032258064516132</v>
      </c>
    </row>
    <row r="164" spans="1:7" ht="63" x14ac:dyDescent="0.25">
      <c r="A164" s="83">
        <v>152</v>
      </c>
      <c r="B164" s="27" t="s">
        <v>178</v>
      </c>
      <c r="C164" s="17" t="s">
        <v>169</v>
      </c>
      <c r="D164" s="13">
        <v>26.2</v>
      </c>
      <c r="E164" s="27">
        <v>20</v>
      </c>
      <c r="F164" s="27">
        <v>2</v>
      </c>
      <c r="G164" s="124">
        <f t="shared" si="2"/>
        <v>10</v>
      </c>
    </row>
    <row r="165" spans="1:7" ht="31.5" x14ac:dyDescent="0.25">
      <c r="A165" s="83">
        <v>153</v>
      </c>
      <c r="B165" s="27" t="s">
        <v>229</v>
      </c>
      <c r="C165" s="17" t="s">
        <v>169</v>
      </c>
      <c r="D165" s="13">
        <v>44.9</v>
      </c>
      <c r="E165" s="27">
        <v>35</v>
      </c>
      <c r="F165" s="27">
        <v>2</v>
      </c>
      <c r="G165" s="124">
        <f t="shared" si="2"/>
        <v>5.7142857142857144</v>
      </c>
    </row>
    <row r="166" spans="1:7" ht="110.25" x14ac:dyDescent="0.25">
      <c r="A166" s="83">
        <v>154</v>
      </c>
      <c r="B166" s="27" t="s">
        <v>199</v>
      </c>
      <c r="C166" s="17" t="s">
        <v>169</v>
      </c>
      <c r="D166" s="13">
        <v>130.30000000000001</v>
      </c>
      <c r="E166" s="27">
        <v>41</v>
      </c>
      <c r="F166" s="27">
        <v>2</v>
      </c>
      <c r="G166" s="124">
        <f t="shared" si="2"/>
        <v>4.8780487804878048</v>
      </c>
    </row>
    <row r="167" spans="1:7" ht="63" x14ac:dyDescent="0.25">
      <c r="A167" s="83">
        <v>155</v>
      </c>
      <c r="B167" s="27" t="s">
        <v>80</v>
      </c>
      <c r="C167" s="17" t="s">
        <v>279</v>
      </c>
      <c r="D167" s="13">
        <v>14.21</v>
      </c>
      <c r="E167" s="27">
        <v>16</v>
      </c>
      <c r="F167" s="27">
        <v>2</v>
      </c>
      <c r="G167" s="124">
        <f t="shared" si="2"/>
        <v>12.5</v>
      </c>
    </row>
    <row r="168" spans="1:7" ht="60" x14ac:dyDescent="0.25">
      <c r="A168" s="83">
        <v>156</v>
      </c>
      <c r="B168" s="116" t="s">
        <v>256</v>
      </c>
      <c r="C168" s="17" t="s">
        <v>279</v>
      </c>
      <c r="D168" s="13">
        <v>23.14</v>
      </c>
      <c r="E168" s="27">
        <v>9</v>
      </c>
      <c r="F168" s="27">
        <v>2</v>
      </c>
      <c r="G168" s="124">
        <f t="shared" si="2"/>
        <v>22.222222222222221</v>
      </c>
    </row>
    <row r="169" spans="1:7" ht="120" x14ac:dyDescent="0.25">
      <c r="A169" s="83">
        <v>157</v>
      </c>
      <c r="B169" s="113" t="s">
        <v>287</v>
      </c>
      <c r="C169" s="17" t="s">
        <v>280</v>
      </c>
      <c r="D169" s="13">
        <v>6.53</v>
      </c>
      <c r="E169" s="27">
        <v>4</v>
      </c>
      <c r="F169" s="27">
        <v>1</v>
      </c>
      <c r="G169" s="124">
        <f t="shared" si="2"/>
        <v>25</v>
      </c>
    </row>
    <row r="170" spans="1:7" ht="78.75" x14ac:dyDescent="0.25">
      <c r="A170" s="83">
        <v>158</v>
      </c>
      <c r="B170" s="27" t="s">
        <v>111</v>
      </c>
      <c r="C170" s="17" t="s">
        <v>280</v>
      </c>
      <c r="D170" s="13">
        <v>76.400000000000006</v>
      </c>
      <c r="E170" s="27">
        <v>33</v>
      </c>
      <c r="F170" s="27">
        <v>2</v>
      </c>
      <c r="G170" s="124">
        <f t="shared" si="2"/>
        <v>6.0606060606060606</v>
      </c>
    </row>
    <row r="171" spans="1:7" ht="63" x14ac:dyDescent="0.25">
      <c r="A171" s="83">
        <v>159</v>
      </c>
      <c r="B171" s="27" t="s">
        <v>116</v>
      </c>
      <c r="C171" s="17" t="s">
        <v>280</v>
      </c>
      <c r="D171" s="13">
        <v>16</v>
      </c>
      <c r="E171" s="27">
        <v>14</v>
      </c>
      <c r="F171" s="27">
        <v>1</v>
      </c>
      <c r="G171" s="124">
        <f t="shared" si="2"/>
        <v>7.1428571428571423</v>
      </c>
    </row>
    <row r="172" spans="1:7" ht="63" x14ac:dyDescent="0.25">
      <c r="A172" s="83">
        <v>160</v>
      </c>
      <c r="B172" s="27" t="s">
        <v>35</v>
      </c>
      <c r="C172" s="17" t="s">
        <v>280</v>
      </c>
      <c r="D172" s="13">
        <v>19.899999999999999</v>
      </c>
      <c r="E172" s="27">
        <v>28</v>
      </c>
      <c r="F172" s="20">
        <v>2</v>
      </c>
      <c r="G172" s="124">
        <f t="shared" si="2"/>
        <v>7.1428571428571423</v>
      </c>
    </row>
    <row r="173" spans="1:7" ht="31.5" x14ac:dyDescent="0.25">
      <c r="A173" s="83">
        <v>161</v>
      </c>
      <c r="B173" s="27" t="s">
        <v>229</v>
      </c>
      <c r="C173" s="17" t="s">
        <v>280</v>
      </c>
      <c r="D173" s="13">
        <v>25.52</v>
      </c>
      <c r="E173" s="27">
        <v>15</v>
      </c>
      <c r="F173" s="20">
        <v>1</v>
      </c>
      <c r="G173" s="124">
        <f t="shared" si="2"/>
        <v>6.666666666666667</v>
      </c>
    </row>
    <row r="174" spans="1:7" ht="78.75" x14ac:dyDescent="0.25">
      <c r="A174" s="83">
        <v>162</v>
      </c>
      <c r="B174" s="27" t="s">
        <v>218</v>
      </c>
      <c r="C174" s="17" t="s">
        <v>281</v>
      </c>
      <c r="D174" s="13">
        <v>126</v>
      </c>
      <c r="E174" s="27">
        <v>24</v>
      </c>
      <c r="F174" s="20">
        <v>2</v>
      </c>
      <c r="G174" s="124">
        <f t="shared" si="2"/>
        <v>8.3333333333333321</v>
      </c>
    </row>
    <row r="175" spans="1:7" ht="63" x14ac:dyDescent="0.25">
      <c r="A175" s="83">
        <v>163</v>
      </c>
      <c r="B175" s="27" t="s">
        <v>219</v>
      </c>
      <c r="C175" s="17" t="s">
        <v>281</v>
      </c>
      <c r="D175" s="13">
        <v>19.690000000000001</v>
      </c>
      <c r="E175" s="27">
        <v>20</v>
      </c>
      <c r="F175" s="20">
        <v>2</v>
      </c>
      <c r="G175" s="124">
        <f t="shared" si="2"/>
        <v>10</v>
      </c>
    </row>
    <row r="176" spans="1:7" ht="63" x14ac:dyDescent="0.25">
      <c r="A176" s="83">
        <v>164</v>
      </c>
      <c r="B176" s="27" t="s">
        <v>108</v>
      </c>
      <c r="C176" s="17" t="s">
        <v>281</v>
      </c>
      <c r="D176" s="13">
        <v>8.4700000000000006</v>
      </c>
      <c r="E176" s="27">
        <v>11</v>
      </c>
      <c r="F176" s="20">
        <v>3</v>
      </c>
      <c r="G176" s="124">
        <f t="shared" si="2"/>
        <v>27.27272727272727</v>
      </c>
    </row>
    <row r="177" spans="1:7" ht="63" x14ac:dyDescent="0.25">
      <c r="A177" s="83">
        <v>165</v>
      </c>
      <c r="B177" s="27" t="s">
        <v>215</v>
      </c>
      <c r="C177" s="17" t="s">
        <v>281</v>
      </c>
      <c r="D177" s="13">
        <v>16.71</v>
      </c>
      <c r="E177" s="27">
        <v>8</v>
      </c>
      <c r="F177" s="20">
        <v>2</v>
      </c>
      <c r="G177" s="124">
        <f t="shared" si="2"/>
        <v>25</v>
      </c>
    </row>
    <row r="178" spans="1:7" ht="63" x14ac:dyDescent="0.25">
      <c r="A178" s="83">
        <v>166</v>
      </c>
      <c r="B178" s="27" t="s">
        <v>207</v>
      </c>
      <c r="C178" s="17" t="s">
        <v>281</v>
      </c>
      <c r="D178" s="13">
        <v>23.3</v>
      </c>
      <c r="E178" s="27">
        <v>14</v>
      </c>
      <c r="F178" s="20">
        <v>4</v>
      </c>
      <c r="G178" s="124">
        <f t="shared" si="2"/>
        <v>28.571428571428569</v>
      </c>
    </row>
    <row r="179" spans="1:7" ht="63" x14ac:dyDescent="0.25">
      <c r="A179" s="83">
        <v>167</v>
      </c>
      <c r="B179" s="27" t="s">
        <v>47</v>
      </c>
      <c r="C179" s="17" t="s">
        <v>281</v>
      </c>
      <c r="D179" s="13">
        <v>20</v>
      </c>
      <c r="E179" s="27">
        <v>19</v>
      </c>
      <c r="F179" s="20">
        <v>1</v>
      </c>
      <c r="G179" s="124">
        <f t="shared" si="2"/>
        <v>5.2631578947368416</v>
      </c>
    </row>
    <row r="180" spans="1:7" ht="78.75" x14ac:dyDescent="0.25">
      <c r="A180" s="83">
        <v>168</v>
      </c>
      <c r="B180" s="159" t="s">
        <v>188</v>
      </c>
      <c r="C180" s="17" t="s">
        <v>281</v>
      </c>
      <c r="D180" s="13">
        <v>7.69</v>
      </c>
      <c r="E180" s="159">
        <v>6</v>
      </c>
      <c r="F180" s="20">
        <v>1</v>
      </c>
      <c r="G180" s="124">
        <f t="shared" si="2"/>
        <v>16.666666666666664</v>
      </c>
    </row>
    <row r="181" spans="1:7" ht="31.5" x14ac:dyDescent="0.25">
      <c r="A181" s="83">
        <v>169</v>
      </c>
      <c r="B181" s="27" t="s">
        <v>229</v>
      </c>
      <c r="C181" s="17" t="s">
        <v>281</v>
      </c>
      <c r="D181" s="13">
        <v>41.55</v>
      </c>
      <c r="E181" s="27">
        <v>7</v>
      </c>
      <c r="F181" s="20">
        <v>1</v>
      </c>
      <c r="G181" s="124">
        <f t="shared" si="2"/>
        <v>14.285714285714285</v>
      </c>
    </row>
    <row r="182" spans="1:7" ht="78.75" x14ac:dyDescent="0.25">
      <c r="A182" s="83">
        <v>170</v>
      </c>
      <c r="B182" s="27" t="s">
        <v>190</v>
      </c>
      <c r="C182" s="17" t="s">
        <v>71</v>
      </c>
      <c r="D182" s="13">
        <v>213.8</v>
      </c>
      <c r="E182" s="27">
        <v>47</v>
      </c>
      <c r="F182" s="20">
        <v>14</v>
      </c>
      <c r="G182" s="124">
        <f t="shared" si="2"/>
        <v>29.787234042553191</v>
      </c>
    </row>
    <row r="183" spans="1:7" ht="63" x14ac:dyDescent="0.25">
      <c r="A183" s="83">
        <v>171</v>
      </c>
      <c r="B183" s="27" t="s">
        <v>53</v>
      </c>
      <c r="C183" s="17" t="s">
        <v>71</v>
      </c>
      <c r="D183" s="13">
        <v>3.64</v>
      </c>
      <c r="E183" s="27">
        <v>12</v>
      </c>
      <c r="F183" s="20">
        <v>2</v>
      </c>
      <c r="G183" s="124">
        <f t="shared" si="2"/>
        <v>16.666666666666664</v>
      </c>
    </row>
    <row r="184" spans="1:7" ht="63" x14ac:dyDescent="0.25">
      <c r="A184" s="83">
        <v>172</v>
      </c>
      <c r="B184" s="159" t="s">
        <v>70</v>
      </c>
      <c r="C184" s="17" t="s">
        <v>71</v>
      </c>
      <c r="D184" s="13">
        <v>17</v>
      </c>
      <c r="E184" s="159">
        <v>4</v>
      </c>
      <c r="F184" s="20">
        <v>1</v>
      </c>
      <c r="G184" s="124">
        <f t="shared" si="2"/>
        <v>25</v>
      </c>
    </row>
    <row r="185" spans="1:7" ht="31.5" x14ac:dyDescent="0.25">
      <c r="A185" s="83">
        <v>173</v>
      </c>
      <c r="B185" s="27" t="s">
        <v>229</v>
      </c>
      <c r="C185" s="17" t="s">
        <v>71</v>
      </c>
      <c r="D185" s="13">
        <v>43.81</v>
      </c>
      <c r="E185" s="27">
        <v>6</v>
      </c>
      <c r="F185" s="20">
        <v>1</v>
      </c>
      <c r="G185" s="124">
        <f t="shared" si="2"/>
        <v>16.666666666666664</v>
      </c>
    </row>
    <row r="186" spans="1:7" ht="78.75" x14ac:dyDescent="0.25">
      <c r="A186" s="83">
        <v>174</v>
      </c>
      <c r="B186" s="27" t="s">
        <v>9</v>
      </c>
      <c r="C186" s="17" t="s">
        <v>282</v>
      </c>
      <c r="D186" s="13">
        <v>160</v>
      </c>
      <c r="E186" s="11">
        <v>122</v>
      </c>
      <c r="F186" s="15">
        <v>12</v>
      </c>
      <c r="G186" s="124">
        <f t="shared" si="2"/>
        <v>9.8360655737704921</v>
      </c>
    </row>
    <row r="187" spans="1:7" ht="63" x14ac:dyDescent="0.25">
      <c r="A187" s="83">
        <v>175</v>
      </c>
      <c r="B187" s="27" t="s">
        <v>217</v>
      </c>
      <c r="C187" s="17" t="s">
        <v>282</v>
      </c>
      <c r="D187" s="13">
        <v>35.299999999999997</v>
      </c>
      <c r="E187" s="11">
        <v>36</v>
      </c>
      <c r="F187" s="15">
        <v>10</v>
      </c>
      <c r="G187" s="124">
        <f t="shared" si="2"/>
        <v>27.777777777777779</v>
      </c>
    </row>
    <row r="188" spans="1:7" ht="47.25" x14ac:dyDescent="0.25">
      <c r="A188" s="83">
        <v>176</v>
      </c>
      <c r="B188" s="27" t="s">
        <v>216</v>
      </c>
      <c r="C188" s="17" t="s">
        <v>282</v>
      </c>
      <c r="D188" s="13">
        <v>20.45</v>
      </c>
      <c r="E188" s="11">
        <v>36</v>
      </c>
      <c r="F188" s="15">
        <v>10</v>
      </c>
      <c r="G188" s="124">
        <f t="shared" si="2"/>
        <v>27.777777777777779</v>
      </c>
    </row>
    <row r="189" spans="1:7" ht="63" x14ac:dyDescent="0.25">
      <c r="A189" s="83">
        <v>177</v>
      </c>
      <c r="B189" s="27" t="s">
        <v>135</v>
      </c>
      <c r="C189" s="17" t="s">
        <v>282</v>
      </c>
      <c r="D189" s="13">
        <v>20.079999999999998</v>
      </c>
      <c r="E189" s="11">
        <v>40</v>
      </c>
      <c r="F189" s="15">
        <v>4</v>
      </c>
      <c r="G189" s="124">
        <f t="shared" si="2"/>
        <v>10</v>
      </c>
    </row>
    <row r="190" spans="1:7" ht="31.5" x14ac:dyDescent="0.25">
      <c r="A190" s="83">
        <v>178</v>
      </c>
      <c r="B190" s="27" t="s">
        <v>229</v>
      </c>
      <c r="C190" s="17" t="s">
        <v>282</v>
      </c>
      <c r="D190" s="13">
        <v>87.86</v>
      </c>
      <c r="E190" s="11">
        <v>30</v>
      </c>
      <c r="F190" s="15">
        <v>9</v>
      </c>
      <c r="G190" s="124">
        <f t="shared" si="2"/>
        <v>30</v>
      </c>
    </row>
    <row r="191" spans="1:7" ht="94.5" x14ac:dyDescent="0.25">
      <c r="A191" s="83">
        <v>179</v>
      </c>
      <c r="B191" s="27" t="s">
        <v>157</v>
      </c>
      <c r="C191" s="17" t="s">
        <v>101</v>
      </c>
      <c r="D191" s="13">
        <v>192.92</v>
      </c>
      <c r="E191" s="11">
        <v>73</v>
      </c>
      <c r="F191" s="15">
        <v>14</v>
      </c>
      <c r="G191" s="124">
        <f t="shared" si="2"/>
        <v>19.17808219178082</v>
      </c>
    </row>
    <row r="192" spans="1:7" ht="78.75" x14ac:dyDescent="0.25">
      <c r="A192" s="83">
        <v>180</v>
      </c>
      <c r="B192" s="27" t="s">
        <v>158</v>
      </c>
      <c r="C192" s="17" t="s">
        <v>101</v>
      </c>
      <c r="D192" s="13">
        <v>14.82</v>
      </c>
      <c r="E192" s="11">
        <v>20</v>
      </c>
      <c r="F192" s="15">
        <v>5</v>
      </c>
      <c r="G192" s="124">
        <f t="shared" si="2"/>
        <v>25</v>
      </c>
    </row>
    <row r="193" spans="1:7" ht="63" x14ac:dyDescent="0.25">
      <c r="A193" s="83">
        <v>181</v>
      </c>
      <c r="B193" s="27" t="s">
        <v>100</v>
      </c>
      <c r="C193" s="17" t="s">
        <v>101</v>
      </c>
      <c r="D193" s="13">
        <v>10.91</v>
      </c>
      <c r="E193" s="11">
        <v>9</v>
      </c>
      <c r="F193" s="15">
        <v>1</v>
      </c>
      <c r="G193" s="124">
        <f t="shared" si="2"/>
        <v>11.111111111111111</v>
      </c>
    </row>
    <row r="194" spans="1:7" ht="31.5" x14ac:dyDescent="0.25">
      <c r="A194" s="83">
        <v>182</v>
      </c>
      <c r="B194" s="27" t="s">
        <v>229</v>
      </c>
      <c r="C194" s="17" t="s">
        <v>101</v>
      </c>
      <c r="D194" s="13">
        <v>14.29</v>
      </c>
      <c r="E194" s="11">
        <v>5</v>
      </c>
      <c r="F194" s="15">
        <v>1</v>
      </c>
      <c r="G194" s="124">
        <f t="shared" si="2"/>
        <v>20</v>
      </c>
    </row>
    <row r="195" spans="1:7" ht="63" x14ac:dyDescent="0.25">
      <c r="A195" s="83">
        <v>183</v>
      </c>
      <c r="B195" s="27" t="s">
        <v>98</v>
      </c>
      <c r="C195" s="17" t="s">
        <v>283</v>
      </c>
      <c r="D195" s="13">
        <v>18.93</v>
      </c>
      <c r="E195" s="11">
        <v>26</v>
      </c>
      <c r="F195" s="15">
        <v>2</v>
      </c>
      <c r="G195" s="124">
        <f t="shared" si="2"/>
        <v>7.6923076923076925</v>
      </c>
    </row>
    <row r="196" spans="1:7" ht="63" x14ac:dyDescent="0.25">
      <c r="A196" s="83">
        <v>184</v>
      </c>
      <c r="B196" s="27" t="s">
        <v>118</v>
      </c>
      <c r="C196" s="17" t="s">
        <v>283</v>
      </c>
      <c r="D196" s="13">
        <v>42.77</v>
      </c>
      <c r="E196" s="11">
        <v>26</v>
      </c>
      <c r="F196" s="15">
        <v>4</v>
      </c>
      <c r="G196" s="124">
        <f t="shared" si="2"/>
        <v>15.384615384615385</v>
      </c>
    </row>
    <row r="197" spans="1:7" ht="63" x14ac:dyDescent="0.25">
      <c r="A197" s="83">
        <v>185</v>
      </c>
      <c r="B197" s="159" t="s">
        <v>97</v>
      </c>
      <c r="C197" s="17" t="s">
        <v>283</v>
      </c>
      <c r="D197" s="13">
        <v>38.4</v>
      </c>
      <c r="E197" s="11">
        <v>23</v>
      </c>
      <c r="F197" s="15">
        <v>4</v>
      </c>
      <c r="G197" s="124">
        <f t="shared" si="2"/>
        <v>17.391304347826086</v>
      </c>
    </row>
    <row r="198" spans="1:7" ht="63" x14ac:dyDescent="0.25">
      <c r="A198" s="83">
        <v>186</v>
      </c>
      <c r="B198" s="27" t="s">
        <v>117</v>
      </c>
      <c r="C198" s="17" t="s">
        <v>283</v>
      </c>
      <c r="D198" s="13">
        <v>32</v>
      </c>
      <c r="E198" s="11">
        <v>35</v>
      </c>
      <c r="F198" s="15">
        <v>4</v>
      </c>
      <c r="G198" s="124">
        <f t="shared" si="2"/>
        <v>11.428571428571429</v>
      </c>
    </row>
    <row r="199" spans="1:7" ht="63" x14ac:dyDescent="0.25">
      <c r="A199" s="83">
        <v>187</v>
      </c>
      <c r="B199" s="27" t="s">
        <v>52</v>
      </c>
      <c r="C199" s="17" t="s">
        <v>283</v>
      </c>
      <c r="D199" s="13">
        <v>22</v>
      </c>
      <c r="E199" s="11">
        <v>26</v>
      </c>
      <c r="F199" s="15">
        <v>1</v>
      </c>
      <c r="G199" s="124">
        <f t="shared" si="2"/>
        <v>3.8461538461538463</v>
      </c>
    </row>
    <row r="200" spans="1:7" ht="31.5" x14ac:dyDescent="0.25">
      <c r="A200" s="83">
        <v>188</v>
      </c>
      <c r="B200" s="27" t="s">
        <v>229</v>
      </c>
      <c r="C200" s="17" t="s">
        <v>283</v>
      </c>
      <c r="D200" s="13">
        <v>20.55</v>
      </c>
      <c r="E200" s="11">
        <v>4</v>
      </c>
      <c r="F200" s="15">
        <v>1</v>
      </c>
      <c r="G200" s="124">
        <f t="shared" si="2"/>
        <v>25</v>
      </c>
    </row>
    <row r="201" spans="1:7" ht="15.75" x14ac:dyDescent="0.25">
      <c r="A201" s="47"/>
      <c r="B201" s="63" t="s">
        <v>19</v>
      </c>
      <c r="C201" s="47"/>
      <c r="D201" s="47"/>
      <c r="E201" s="62">
        <f>SUM(E12:E200)</f>
        <v>4639</v>
      </c>
      <c r="F201" s="64">
        <f>SUM(F12:F200)</f>
        <v>748</v>
      </c>
      <c r="G201" s="81"/>
    </row>
    <row r="202" spans="1:7" ht="47.25" x14ac:dyDescent="0.25">
      <c r="B202" s="24" t="s">
        <v>243</v>
      </c>
      <c r="F202" s="209" t="s">
        <v>304</v>
      </c>
    </row>
    <row r="203" spans="1:7" ht="15.75" x14ac:dyDescent="0.25">
      <c r="B203" s="24"/>
      <c r="C203" s="141"/>
      <c r="D203" s="141"/>
      <c r="E203" s="141"/>
      <c r="F203" s="142"/>
    </row>
  </sheetData>
  <autoFilter ref="F1:F204"/>
  <customSheetViews>
    <customSheetView guid="{AFF92845-F831-48B8-860E-7046A0C84820}" showAutoFilter="1">
      <selection activeCell="J4" sqref="J4"/>
      <pageMargins left="0.7" right="0.7" top="0.75" bottom="0.75" header="0.3" footer="0.3"/>
      <pageSetup paperSize="9" orientation="portrait" r:id="rId1"/>
      <autoFilter ref="B1"/>
    </customSheetView>
    <customSheetView guid="{BCE4E900-95F8-4F04-95DE-AB49B5289F76}" showPageBreaks="1" fitToPage="1" showAutoFilter="1" topLeftCell="A187">
      <selection activeCell="B195" sqref="B195:F195"/>
      <pageMargins left="0.25" right="0.25" top="0.75" bottom="0.75" header="0.3" footer="0.3"/>
      <pageSetup paperSize="9" scale="85" fitToHeight="0" orientation="portrait" r:id="rId2"/>
      <autoFilter ref="B1"/>
    </customSheetView>
  </customSheetViews>
  <mergeCells count="13">
    <mergeCell ref="B6:F6"/>
    <mergeCell ref="B1:F1"/>
    <mergeCell ref="B2:F2"/>
    <mergeCell ref="B3:F3"/>
    <mergeCell ref="B4:F4"/>
    <mergeCell ref="B5:F5"/>
    <mergeCell ref="G7:G10"/>
    <mergeCell ref="A7:A10"/>
    <mergeCell ref="B7:B10"/>
    <mergeCell ref="C7:C10"/>
    <mergeCell ref="D7:D10"/>
    <mergeCell ref="E7:E10"/>
    <mergeCell ref="F7:F10"/>
  </mergeCells>
  <phoneticPr fontId="11" type="noConversion"/>
  <conditionalFormatting sqref="B11:C11 B8:B10 B88:C88 B64:C65 C117:C119 B1:C7 B14:C16 B142:C143">
    <cfRule type="containsText" dxfId="385" priority="312" operator="containsText" text="оду">
      <formula>NOT(ISERROR(SEARCH("оду",B1)))</formula>
    </cfRule>
  </conditionalFormatting>
  <conditionalFormatting sqref="D7">
    <cfRule type="containsText" dxfId="384" priority="311" operator="containsText" text="оду">
      <formula>NOT(ISERROR(SEARCH("оду",D7)))</formula>
    </cfRule>
  </conditionalFormatting>
  <conditionalFormatting sqref="B12">
    <cfRule type="containsText" dxfId="383" priority="310" operator="containsText" text="оду">
      <formula>NOT(ISERROR(SEARCH("оду",B12)))</formula>
    </cfRule>
  </conditionalFormatting>
  <conditionalFormatting sqref="B146">
    <cfRule type="containsText" dxfId="382" priority="309" operator="containsText" text="оду">
      <formula>NOT(ISERROR(SEARCH("оду",B146)))</formula>
    </cfRule>
  </conditionalFormatting>
  <conditionalFormatting sqref="B32">
    <cfRule type="containsText" dxfId="381" priority="308" operator="containsText" text="оду">
      <formula>NOT(ISERROR(SEARCH("оду",B32)))</formula>
    </cfRule>
  </conditionalFormatting>
  <conditionalFormatting sqref="B30">
    <cfRule type="containsText" dxfId="380" priority="307" operator="containsText" text="оду">
      <formula>NOT(ISERROR(SEARCH("оду",B30)))</formula>
    </cfRule>
  </conditionalFormatting>
  <conditionalFormatting sqref="B102 B129 B131">
    <cfRule type="containsText" dxfId="379" priority="306" operator="containsText" text="оду">
      <formula>NOT(ISERROR(SEARCH("оду",B102)))</formula>
    </cfRule>
  </conditionalFormatting>
  <conditionalFormatting sqref="B36:B37">
    <cfRule type="containsText" dxfId="378" priority="305" operator="containsText" text="оду">
      <formula>NOT(ISERROR(SEARCH("оду",B36)))</formula>
    </cfRule>
  </conditionalFormatting>
  <conditionalFormatting sqref="B96">
    <cfRule type="containsText" dxfId="377" priority="303" operator="containsText" text="оду">
      <formula>NOT(ISERROR(SEARCH("оду",B96)))</formula>
    </cfRule>
  </conditionalFormatting>
  <conditionalFormatting sqref="B44">
    <cfRule type="containsText" dxfId="376" priority="302" operator="containsText" text="оду">
      <formula>NOT(ISERROR(SEARCH("оду",B44)))</formula>
    </cfRule>
  </conditionalFormatting>
  <conditionalFormatting sqref="B69">
    <cfRule type="containsText" dxfId="375" priority="301" operator="containsText" text="оду">
      <formula>NOT(ISERROR(SEARCH("оду",B69)))</formula>
    </cfRule>
  </conditionalFormatting>
  <conditionalFormatting sqref="B50 B54">
    <cfRule type="containsText" dxfId="374" priority="300" operator="containsText" text="оду">
      <formula>NOT(ISERROR(SEARCH("оду",B50)))</formula>
    </cfRule>
  </conditionalFormatting>
  <conditionalFormatting sqref="B57">
    <cfRule type="containsText" dxfId="373" priority="299" operator="containsText" text="оду">
      <formula>NOT(ISERROR(SEARCH("оду",B57)))</formula>
    </cfRule>
  </conditionalFormatting>
  <conditionalFormatting sqref="B63">
    <cfRule type="containsText" dxfId="372" priority="297" operator="containsText" text="оду">
      <formula>NOT(ISERROR(SEARCH("оду",B63)))</formula>
    </cfRule>
  </conditionalFormatting>
  <conditionalFormatting sqref="B73">
    <cfRule type="containsText" dxfId="371" priority="296" operator="containsText" text="оду">
      <formula>NOT(ISERROR(SEARCH("оду",B73)))</formula>
    </cfRule>
  </conditionalFormatting>
  <conditionalFormatting sqref="B26">
    <cfRule type="containsText" dxfId="370" priority="293" operator="containsText" text="оду">
      <formula>NOT(ISERROR(SEARCH("оду",B26)))</formula>
    </cfRule>
  </conditionalFormatting>
  <conditionalFormatting sqref="B59">
    <cfRule type="containsText" dxfId="369" priority="291" operator="containsText" text="оду">
      <formula>NOT(ISERROR(SEARCH("оду",B59)))</formula>
    </cfRule>
  </conditionalFormatting>
  <conditionalFormatting sqref="B28">
    <cfRule type="containsText" dxfId="368" priority="290" operator="containsText" text="оду">
      <formula>NOT(ISERROR(SEARCH("оду",B28)))</formula>
    </cfRule>
  </conditionalFormatting>
  <conditionalFormatting sqref="B19:B20">
    <cfRule type="containsText" dxfId="367" priority="289" operator="containsText" text="оду">
      <formula>NOT(ISERROR(SEARCH("оду",B19)))</formula>
    </cfRule>
  </conditionalFormatting>
  <conditionalFormatting sqref="B104">
    <cfRule type="containsText" dxfId="366" priority="288" operator="containsText" text="оду">
      <formula>NOT(ISERROR(SEARCH("оду",B104)))</formula>
    </cfRule>
  </conditionalFormatting>
  <conditionalFormatting sqref="B117">
    <cfRule type="containsText" dxfId="365" priority="287" operator="containsText" text="оду">
      <formula>NOT(ISERROR(SEARCH("оду",B117)))</formula>
    </cfRule>
  </conditionalFormatting>
  <conditionalFormatting sqref="B21">
    <cfRule type="containsText" dxfId="364" priority="286" operator="containsText" text="оду">
      <formula>NOT(ISERROR(SEARCH("оду",B21)))</formula>
    </cfRule>
  </conditionalFormatting>
  <conditionalFormatting sqref="B41">
    <cfRule type="containsText" dxfId="363" priority="285" operator="containsText" text="оду">
      <formula>NOT(ISERROR(SEARCH("оду",B41)))</formula>
    </cfRule>
  </conditionalFormatting>
  <conditionalFormatting sqref="B145">
    <cfRule type="containsText" dxfId="362" priority="284" operator="containsText" text="оду">
      <formula>NOT(ISERROR(SEARCH("оду",B145)))</formula>
    </cfRule>
  </conditionalFormatting>
  <conditionalFormatting sqref="B48:B49">
    <cfRule type="containsText" dxfId="361" priority="283" operator="containsText" text="оду">
      <formula>NOT(ISERROR(SEARCH("оду",B48)))</formula>
    </cfRule>
  </conditionalFormatting>
  <conditionalFormatting sqref="B114">
    <cfRule type="containsText" dxfId="360" priority="282" operator="containsText" text="оду">
      <formula>NOT(ISERROR(SEARCH("оду",B114)))</formula>
    </cfRule>
  </conditionalFormatting>
  <conditionalFormatting sqref="B72">
    <cfRule type="containsText" dxfId="359" priority="281" operator="containsText" text="оду">
      <formula>NOT(ISERROR(SEARCH("оду",B72)))</formula>
    </cfRule>
  </conditionalFormatting>
  <conditionalFormatting sqref="B126">
    <cfRule type="containsText" dxfId="358" priority="280" operator="containsText" text="оду">
      <formula>NOT(ISERROR(SEARCH("оду",B126)))</formula>
    </cfRule>
  </conditionalFormatting>
  <conditionalFormatting sqref="B39">
    <cfRule type="containsText" dxfId="357" priority="279" operator="containsText" text="оду">
      <formula>NOT(ISERROR(SEARCH("оду",B39)))</formula>
    </cfRule>
  </conditionalFormatting>
  <conditionalFormatting sqref="B25">
    <cfRule type="containsText" dxfId="356" priority="278" operator="containsText" text="оду">
      <formula>NOT(ISERROR(SEARCH("оду",B25)))</formula>
    </cfRule>
  </conditionalFormatting>
  <conditionalFormatting sqref="B95">
    <cfRule type="containsText" dxfId="355" priority="277" operator="containsText" text="оду">
      <formula>NOT(ISERROR(SEARCH("оду",B95)))</formula>
    </cfRule>
  </conditionalFormatting>
  <conditionalFormatting sqref="B122">
    <cfRule type="containsText" dxfId="354" priority="276" operator="containsText" text="оду">
      <formula>NOT(ISERROR(SEARCH("оду",B122)))</formula>
    </cfRule>
  </conditionalFormatting>
  <conditionalFormatting sqref="B125">
    <cfRule type="containsText" dxfId="353" priority="275" operator="containsText" text="оду">
      <formula>NOT(ISERROR(SEARCH("оду",B125)))</formula>
    </cfRule>
  </conditionalFormatting>
  <conditionalFormatting sqref="B123:B124">
    <cfRule type="containsText" dxfId="352" priority="274" operator="containsText" text="оду">
      <formula>NOT(ISERROR(SEARCH("оду",B123)))</formula>
    </cfRule>
  </conditionalFormatting>
  <conditionalFormatting sqref="B128">
    <cfRule type="containsText" dxfId="351" priority="273" operator="containsText" text="оду">
      <formula>NOT(ISERROR(SEARCH("оду",B128)))</formula>
    </cfRule>
  </conditionalFormatting>
  <conditionalFormatting sqref="B144">
    <cfRule type="containsText" dxfId="350" priority="272" operator="containsText" text="оду">
      <formula>NOT(ISERROR(SEARCH("оду",B144)))</formula>
    </cfRule>
  </conditionalFormatting>
  <conditionalFormatting sqref="B136">
    <cfRule type="containsText" dxfId="349" priority="271" operator="containsText" text="оду">
      <formula>NOT(ISERROR(SEARCH("оду",B136)))</formula>
    </cfRule>
  </conditionalFormatting>
  <conditionalFormatting sqref="B101">
    <cfRule type="containsText" dxfId="348" priority="270" operator="containsText" text="оду">
      <formula>NOT(ISERROR(SEARCH("оду",B101)))</formula>
    </cfRule>
  </conditionalFormatting>
  <conditionalFormatting sqref="B140">
    <cfRule type="containsText" dxfId="347" priority="268" operator="containsText" text="оду">
      <formula>NOT(ISERROR(SEARCH("оду",B140)))</formula>
    </cfRule>
  </conditionalFormatting>
  <conditionalFormatting sqref="B27">
    <cfRule type="containsText" dxfId="346" priority="267" operator="containsText" text="оду">
      <formula>NOT(ISERROR(SEARCH("оду",B27)))</formula>
    </cfRule>
  </conditionalFormatting>
  <conditionalFormatting sqref="B62">
    <cfRule type="containsText" dxfId="345" priority="266" operator="containsText" text="оду">
      <formula>NOT(ISERROR(SEARCH("оду",B62)))</formula>
    </cfRule>
  </conditionalFormatting>
  <conditionalFormatting sqref="B127">
    <cfRule type="containsText" dxfId="344" priority="265" operator="containsText" text="оду">
      <formula>NOT(ISERROR(SEARCH("оду",B127)))</formula>
    </cfRule>
  </conditionalFormatting>
  <conditionalFormatting sqref="B79">
    <cfRule type="containsText" dxfId="343" priority="263" operator="containsText" text="оду">
      <formula>NOT(ISERROR(SEARCH("оду",B79)))</formula>
    </cfRule>
  </conditionalFormatting>
  <conditionalFormatting sqref="B139">
    <cfRule type="containsText" dxfId="342" priority="262" operator="containsText" text="оду">
      <formula>NOT(ISERROR(SEARCH("оду",B139)))</formula>
    </cfRule>
  </conditionalFormatting>
  <conditionalFormatting sqref="B43">
    <cfRule type="containsText" dxfId="341" priority="261" operator="containsText" text="оду">
      <formula>NOT(ISERROR(SEARCH("оду",B43)))</formula>
    </cfRule>
  </conditionalFormatting>
  <conditionalFormatting sqref="B105 B108">
    <cfRule type="containsText" dxfId="340" priority="260" operator="containsText" text="оду">
      <formula>NOT(ISERROR(SEARCH("оду",B105)))</formula>
    </cfRule>
  </conditionalFormatting>
  <conditionalFormatting sqref="B61">
    <cfRule type="containsText" dxfId="339" priority="259" operator="containsText" text="оду">
      <formula>NOT(ISERROR(SEARCH("оду",B61)))</formula>
    </cfRule>
  </conditionalFormatting>
  <conditionalFormatting sqref="B58">
    <cfRule type="containsText" dxfId="338" priority="258" operator="containsText" text="оду">
      <formula>NOT(ISERROR(SEARCH("оду",B58)))</formula>
    </cfRule>
  </conditionalFormatting>
  <conditionalFormatting sqref="B86">
    <cfRule type="containsText" dxfId="337" priority="257" operator="containsText" text="оду">
      <formula>NOT(ISERROR(SEARCH("оду",B86)))</formula>
    </cfRule>
  </conditionalFormatting>
  <conditionalFormatting sqref="B56">
    <cfRule type="containsText" dxfId="336" priority="256" operator="containsText" text="оду">
      <formula>NOT(ISERROR(SEARCH("оду",B56)))</formula>
    </cfRule>
  </conditionalFormatting>
  <conditionalFormatting sqref="B55">
    <cfRule type="containsText" dxfId="335" priority="255" operator="containsText" text="оду">
      <formula>NOT(ISERROR(SEARCH("оду",B55)))</formula>
    </cfRule>
  </conditionalFormatting>
  <conditionalFormatting sqref="B93">
    <cfRule type="containsText" dxfId="334" priority="254" operator="containsText" text="оду">
      <formula>NOT(ISERROR(SEARCH("оду",B93)))</formula>
    </cfRule>
  </conditionalFormatting>
  <conditionalFormatting sqref="B89">
    <cfRule type="containsText" dxfId="333" priority="253" operator="containsText" text="оду">
      <formula>NOT(ISERROR(SEARCH("оду",B89)))</formula>
    </cfRule>
  </conditionalFormatting>
  <conditionalFormatting sqref="B18">
    <cfRule type="containsText" dxfId="332" priority="252" operator="containsText" text="оду">
      <formula>NOT(ISERROR(SEARCH("оду",B18)))</formula>
    </cfRule>
  </conditionalFormatting>
  <conditionalFormatting sqref="B152">
    <cfRule type="containsText" dxfId="331" priority="251" operator="containsText" text="оду">
      <formula>NOT(ISERROR(SEARCH("оду",B152)))</formula>
    </cfRule>
  </conditionalFormatting>
  <conditionalFormatting sqref="B90">
    <cfRule type="containsText" dxfId="330" priority="250" operator="containsText" text="оду">
      <formula>NOT(ISERROR(SEARCH("оду",B90)))</formula>
    </cfRule>
  </conditionalFormatting>
  <conditionalFormatting sqref="B148">
    <cfRule type="containsText" dxfId="329" priority="249" operator="containsText" text="оду">
      <formula>NOT(ISERROR(SEARCH("оду",B148)))</formula>
    </cfRule>
  </conditionalFormatting>
  <conditionalFormatting sqref="B133">
    <cfRule type="containsText" dxfId="328" priority="248" operator="containsText" text="оду">
      <formula>NOT(ISERROR(SEARCH("оду",B133)))</formula>
    </cfRule>
  </conditionalFormatting>
  <conditionalFormatting sqref="B71">
    <cfRule type="containsText" dxfId="327" priority="247" operator="containsText" text="оду">
      <formula>NOT(ISERROR(SEARCH("оду",B71)))</formula>
    </cfRule>
  </conditionalFormatting>
  <conditionalFormatting sqref="B76">
    <cfRule type="containsText" dxfId="326" priority="246" operator="containsText" text="оду">
      <formula>NOT(ISERROR(SEARCH("оду",B76)))</formula>
    </cfRule>
  </conditionalFormatting>
  <conditionalFormatting sqref="B38">
    <cfRule type="containsText" dxfId="325" priority="245" operator="containsText" text="оду">
      <formula>NOT(ISERROR(SEARCH("оду",B38)))</formula>
    </cfRule>
  </conditionalFormatting>
  <conditionalFormatting sqref="B151">
    <cfRule type="containsText" dxfId="324" priority="244" operator="containsText" text="оду">
      <formula>NOT(ISERROR(SEARCH("оду",B151)))</formula>
    </cfRule>
  </conditionalFormatting>
  <conditionalFormatting sqref="B138">
    <cfRule type="containsText" dxfId="323" priority="243" operator="containsText" text="оду">
      <formula>NOT(ISERROR(SEARCH("оду",B138)))</formula>
    </cfRule>
  </conditionalFormatting>
  <conditionalFormatting sqref="B87">
    <cfRule type="containsText" dxfId="322" priority="241" operator="containsText" text="оду">
      <formula>NOT(ISERROR(SEARCH("оду",B87)))</formula>
    </cfRule>
  </conditionalFormatting>
  <conditionalFormatting sqref="B75">
    <cfRule type="containsText" dxfId="321" priority="240" operator="containsText" text="оду">
      <formula>NOT(ISERROR(SEARCH("оду",B75)))</formula>
    </cfRule>
  </conditionalFormatting>
  <conditionalFormatting sqref="B52">
    <cfRule type="containsText" dxfId="320" priority="239" operator="containsText" text="оду">
      <formula>NOT(ISERROR(SEARCH("оду",B52)))</formula>
    </cfRule>
  </conditionalFormatting>
  <conditionalFormatting sqref="B113">
    <cfRule type="containsText" dxfId="319" priority="237" operator="containsText" text="оду">
      <formula>NOT(ISERROR(SEARCH("оду",B113)))</formula>
    </cfRule>
  </conditionalFormatting>
  <conditionalFormatting sqref="B116">
    <cfRule type="containsText" dxfId="318" priority="236" operator="containsText" text="оду">
      <formula>NOT(ISERROR(SEARCH("оду",B116)))</formula>
    </cfRule>
  </conditionalFormatting>
  <conditionalFormatting sqref="B83">
    <cfRule type="containsText" dxfId="317" priority="235" operator="containsText" text="оду">
      <formula>NOT(ISERROR(SEARCH("оду",B83)))</formula>
    </cfRule>
  </conditionalFormatting>
  <conditionalFormatting sqref="B60">
    <cfRule type="containsText" dxfId="316" priority="234" operator="containsText" text="оду">
      <formula>NOT(ISERROR(SEARCH("оду",B60)))</formula>
    </cfRule>
  </conditionalFormatting>
  <conditionalFormatting sqref="B110">
    <cfRule type="containsText" dxfId="315" priority="233" operator="containsText" text="оду">
      <formula>NOT(ISERROR(SEARCH("оду",B110)))</formula>
    </cfRule>
  </conditionalFormatting>
  <conditionalFormatting sqref="B109">
    <cfRule type="containsText" dxfId="314" priority="232" operator="containsText" text="оду">
      <formula>NOT(ISERROR(SEARCH("оду",B109)))</formula>
    </cfRule>
  </conditionalFormatting>
  <conditionalFormatting sqref="B107">
    <cfRule type="containsText" dxfId="313" priority="231" operator="containsText" text="оду">
      <formula>NOT(ISERROR(SEARCH("оду",B107)))</formula>
    </cfRule>
  </conditionalFormatting>
  <conditionalFormatting sqref="B81">
    <cfRule type="containsText" dxfId="312" priority="230" operator="containsText" text="оду">
      <formula>NOT(ISERROR(SEARCH("оду",B81)))</formula>
    </cfRule>
  </conditionalFormatting>
  <conditionalFormatting sqref="B134">
    <cfRule type="containsText" dxfId="311" priority="229" operator="containsText" text="оду">
      <formula>NOT(ISERROR(SEARCH("оду",B134)))</formula>
    </cfRule>
  </conditionalFormatting>
  <conditionalFormatting sqref="B130">
    <cfRule type="containsText" dxfId="310" priority="228" operator="containsText" text="оду">
      <formula>NOT(ISERROR(SEARCH("оду",B130)))</formula>
    </cfRule>
  </conditionalFormatting>
  <conditionalFormatting sqref="B98:B99">
    <cfRule type="containsText" dxfId="309" priority="227" operator="containsText" text="оду">
      <formula>NOT(ISERROR(SEARCH("оду",B98)))</formula>
    </cfRule>
  </conditionalFormatting>
  <conditionalFormatting sqref="B13">
    <cfRule type="containsText" dxfId="308" priority="226" operator="containsText" text="оду">
      <formula>NOT(ISERROR(SEARCH("оду",B13)))</formula>
    </cfRule>
  </conditionalFormatting>
  <conditionalFormatting sqref="B33">
    <cfRule type="containsText" dxfId="307" priority="225" operator="containsText" text="оду">
      <formula>NOT(ISERROR(SEARCH("оду",B33)))</formula>
    </cfRule>
  </conditionalFormatting>
  <conditionalFormatting sqref="B115">
    <cfRule type="containsText" dxfId="306" priority="224" operator="containsText" text="оду">
      <formula>NOT(ISERROR(SEARCH("оду",B115)))</formula>
    </cfRule>
  </conditionalFormatting>
  <conditionalFormatting sqref="B100">
    <cfRule type="containsText" dxfId="305" priority="222" operator="containsText" text="оду">
      <formula>NOT(ISERROR(SEARCH("оду",B100)))</formula>
    </cfRule>
  </conditionalFormatting>
  <conditionalFormatting sqref="B42">
    <cfRule type="containsText" dxfId="304" priority="221" operator="containsText" text="оду">
      <formula>NOT(ISERROR(SEARCH("оду",B42)))</formula>
    </cfRule>
  </conditionalFormatting>
  <conditionalFormatting sqref="B77">
    <cfRule type="containsText" dxfId="303" priority="220" operator="containsText" text="оду">
      <formula>NOT(ISERROR(SEARCH("оду",B77)))</formula>
    </cfRule>
  </conditionalFormatting>
  <conditionalFormatting sqref="B78">
    <cfRule type="containsText" dxfId="302" priority="219" operator="containsText" text="оду">
      <formula>NOT(ISERROR(SEARCH("оду",B78)))</formula>
    </cfRule>
  </conditionalFormatting>
  <conditionalFormatting sqref="B68">
    <cfRule type="containsText" dxfId="301" priority="218" operator="containsText" text="оду">
      <formula>NOT(ISERROR(SEARCH("оду",B68)))</formula>
    </cfRule>
  </conditionalFormatting>
  <conditionalFormatting sqref="B141">
    <cfRule type="containsText" dxfId="300" priority="217" operator="containsText" text="оду">
      <formula>NOT(ISERROR(SEARCH("оду",B141)))</formula>
    </cfRule>
  </conditionalFormatting>
  <conditionalFormatting sqref="B111">
    <cfRule type="containsText" dxfId="299" priority="216" operator="containsText" text="оду">
      <formula>NOT(ISERROR(SEARCH("оду",B111)))</formula>
    </cfRule>
  </conditionalFormatting>
  <conditionalFormatting sqref="B47">
    <cfRule type="containsText" dxfId="298" priority="214" operator="containsText" text="оду">
      <formula>NOT(ISERROR(SEARCH("оду",B47)))</formula>
    </cfRule>
  </conditionalFormatting>
  <conditionalFormatting sqref="B70">
    <cfRule type="containsText" dxfId="297" priority="212" operator="containsText" text="оду">
      <formula>NOT(ISERROR(SEARCH("оду",B70)))</formula>
    </cfRule>
  </conditionalFormatting>
  <conditionalFormatting sqref="B17">
    <cfRule type="containsText" dxfId="296" priority="211" operator="containsText" text="оду">
      <formula>NOT(ISERROR(SEARCH("оду",B17)))</formula>
    </cfRule>
  </conditionalFormatting>
  <conditionalFormatting sqref="B23">
    <cfRule type="containsText" dxfId="295" priority="210" operator="containsText" text="оду">
      <formula>NOT(ISERROR(SEARCH("оду",B23)))</formula>
    </cfRule>
  </conditionalFormatting>
  <conditionalFormatting sqref="B29">
    <cfRule type="containsText" dxfId="294" priority="209" operator="containsText" text="оду">
      <formula>NOT(ISERROR(SEARCH("оду",B29)))</formula>
    </cfRule>
  </conditionalFormatting>
  <conditionalFormatting sqref="B35">
    <cfRule type="containsText" dxfId="293" priority="208" operator="containsText" text="оду">
      <formula>NOT(ISERROR(SEARCH("оду",B35)))</formula>
    </cfRule>
  </conditionalFormatting>
  <conditionalFormatting sqref="B46">
    <cfRule type="containsText" dxfId="292" priority="207" operator="containsText" text="оду">
      <formula>NOT(ISERROR(SEARCH("оду",B46)))</formula>
    </cfRule>
  </conditionalFormatting>
  <conditionalFormatting sqref="B51">
    <cfRule type="containsText" dxfId="291" priority="206" operator="containsText" text="оду">
      <formula>NOT(ISERROR(SEARCH("оду",B51)))</formula>
    </cfRule>
  </conditionalFormatting>
  <conditionalFormatting sqref="B67">
    <cfRule type="containsText" dxfId="290" priority="205" operator="containsText" text="оду">
      <formula>NOT(ISERROR(SEARCH("оду",B67)))</formula>
    </cfRule>
  </conditionalFormatting>
  <conditionalFormatting sqref="B80">
    <cfRule type="containsText" dxfId="289" priority="204" operator="containsText" text="оду">
      <formula>NOT(ISERROR(SEARCH("оду",B80)))</formula>
    </cfRule>
  </conditionalFormatting>
  <conditionalFormatting sqref="B82">
    <cfRule type="containsText" dxfId="288" priority="203" operator="containsText" text="оду">
      <formula>NOT(ISERROR(SEARCH("оду",B82)))</formula>
    </cfRule>
  </conditionalFormatting>
  <conditionalFormatting sqref="B92">
    <cfRule type="containsText" dxfId="287" priority="202" operator="containsText" text="оду">
      <formula>NOT(ISERROR(SEARCH("оду",B92)))</formula>
    </cfRule>
  </conditionalFormatting>
  <conditionalFormatting sqref="B103">
    <cfRule type="containsText" dxfId="286" priority="201" operator="containsText" text="оду">
      <formula>NOT(ISERROR(SEARCH("оду",B103)))</formula>
    </cfRule>
  </conditionalFormatting>
  <conditionalFormatting sqref="B97">
    <cfRule type="containsText" dxfId="285" priority="200" operator="containsText" text="оду">
      <formula>NOT(ISERROR(SEARCH("оду",B97)))</formula>
    </cfRule>
  </conditionalFormatting>
  <conditionalFormatting sqref="B106">
    <cfRule type="containsText" dxfId="284" priority="199" operator="containsText" text="оду">
      <formula>NOT(ISERROR(SEARCH("оду",B106)))</formula>
    </cfRule>
  </conditionalFormatting>
  <conditionalFormatting sqref="B112">
    <cfRule type="containsText" dxfId="283" priority="198" operator="containsText" text="оду">
      <formula>NOT(ISERROR(SEARCH("оду",B112)))</formula>
    </cfRule>
  </conditionalFormatting>
  <conditionalFormatting sqref="B121">
    <cfRule type="containsText" dxfId="282" priority="197" operator="containsText" text="оду">
      <formula>NOT(ISERROR(SEARCH("оду",B121)))</formula>
    </cfRule>
  </conditionalFormatting>
  <conditionalFormatting sqref="B132">
    <cfRule type="containsText" dxfId="281" priority="196" operator="containsText" text="оду">
      <formula>NOT(ISERROR(SEARCH("оду",B132)))</formula>
    </cfRule>
  </conditionalFormatting>
  <conditionalFormatting sqref="B135">
    <cfRule type="containsText" dxfId="280" priority="195" operator="containsText" text="оду">
      <formula>NOT(ISERROR(SEARCH("оду",B135)))</formula>
    </cfRule>
  </conditionalFormatting>
  <conditionalFormatting sqref="B147">
    <cfRule type="containsText" dxfId="279" priority="194" operator="containsText" text="оду">
      <formula>NOT(ISERROR(SEARCH("оду",B147)))</formula>
    </cfRule>
  </conditionalFormatting>
  <conditionalFormatting sqref="B150">
    <cfRule type="containsText" dxfId="278" priority="193" operator="containsText" text="оду">
      <formula>NOT(ISERROR(SEARCH("оду",B150)))</formula>
    </cfRule>
  </conditionalFormatting>
  <conditionalFormatting sqref="C193 C186:C187">
    <cfRule type="containsText" dxfId="277" priority="191" operator="containsText" text="оду">
      <formula>NOT(ISERROR(SEARCH("оду",C186)))</formula>
    </cfRule>
  </conditionalFormatting>
  <conditionalFormatting sqref="C172">
    <cfRule type="containsText" dxfId="276" priority="190" operator="containsText" text="оду">
      <formula>NOT(ISERROR(SEARCH("оду",C172)))</formula>
    </cfRule>
  </conditionalFormatting>
  <conditionalFormatting sqref="C146">
    <cfRule type="containsText" dxfId="275" priority="189" operator="containsText" text="оду">
      <formula>NOT(ISERROR(SEARCH("оду",C146)))</formula>
    </cfRule>
  </conditionalFormatting>
  <conditionalFormatting sqref="C32">
    <cfRule type="containsText" dxfId="274" priority="188" operator="containsText" text="оду">
      <formula>NOT(ISERROR(SEARCH("оду",C32)))</formula>
    </cfRule>
  </conditionalFormatting>
  <conditionalFormatting sqref="C30:C31">
    <cfRule type="containsText" dxfId="273" priority="187" operator="containsText" text="оду">
      <formula>NOT(ISERROR(SEARCH("оду",C30)))</formula>
    </cfRule>
  </conditionalFormatting>
  <conditionalFormatting sqref="C102 C129 C131">
    <cfRule type="containsText" dxfId="272" priority="186" operator="containsText" text="оду">
      <formula>NOT(ISERROR(SEARCH("оду",C102)))</formula>
    </cfRule>
  </conditionalFormatting>
  <conditionalFormatting sqref="C179">
    <cfRule type="containsText" dxfId="271" priority="185" operator="containsText" text="оду">
      <formula>NOT(ISERROR(SEARCH("оду",C179)))</formula>
    </cfRule>
  </conditionalFormatting>
  <conditionalFormatting sqref="C36:C37">
    <cfRule type="containsText" dxfId="270" priority="184" operator="containsText" text="оду">
      <formula>NOT(ISERROR(SEARCH("оду",C36)))</formula>
    </cfRule>
  </conditionalFormatting>
  <conditionalFormatting sqref="C199">
    <cfRule type="containsText" dxfId="269" priority="183" operator="containsText" text="оду">
      <formula>NOT(ISERROR(SEARCH("оду",C199)))</formula>
    </cfRule>
  </conditionalFormatting>
  <conditionalFormatting sqref="C96">
    <cfRule type="containsText" dxfId="268" priority="181" operator="containsText" text="оду">
      <formula>NOT(ISERROR(SEARCH("оду",C96)))</formula>
    </cfRule>
  </conditionalFormatting>
  <conditionalFormatting sqref="C44">
    <cfRule type="containsText" dxfId="267" priority="180" operator="containsText" text="оду">
      <formula>NOT(ISERROR(SEARCH("оду",C44)))</formula>
    </cfRule>
  </conditionalFormatting>
  <conditionalFormatting sqref="C69">
    <cfRule type="containsText" dxfId="266" priority="179" operator="containsText" text="оду">
      <formula>NOT(ISERROR(SEARCH("оду",C69)))</formula>
    </cfRule>
  </conditionalFormatting>
  <conditionalFormatting sqref="C50">
    <cfRule type="containsText" dxfId="265" priority="178" operator="containsText" text="оду">
      <formula>NOT(ISERROR(SEARCH("оду",C50)))</formula>
    </cfRule>
  </conditionalFormatting>
  <conditionalFormatting sqref="C57">
    <cfRule type="containsText" dxfId="264" priority="177" operator="containsText" text="оду">
      <formula>NOT(ISERROR(SEARCH("оду",C57)))</formula>
    </cfRule>
  </conditionalFormatting>
  <conditionalFormatting sqref="C63">
    <cfRule type="containsText" dxfId="263" priority="175" operator="containsText" text="оду">
      <formula>NOT(ISERROR(SEARCH("оду",C63)))</formula>
    </cfRule>
  </conditionalFormatting>
  <conditionalFormatting sqref="C73">
    <cfRule type="containsText" dxfId="262" priority="174" operator="containsText" text="оду">
      <formula>NOT(ISERROR(SEARCH("оду",C73)))</formula>
    </cfRule>
  </conditionalFormatting>
  <conditionalFormatting sqref="C26">
    <cfRule type="containsText" dxfId="261" priority="171" operator="containsText" text="оду">
      <formula>NOT(ISERROR(SEARCH("оду",C26)))</formula>
    </cfRule>
  </conditionalFormatting>
  <conditionalFormatting sqref="C167">
    <cfRule type="containsText" dxfId="260" priority="170" operator="containsText" text="оду">
      <formula>NOT(ISERROR(SEARCH("оду",C167)))</formula>
    </cfRule>
  </conditionalFormatting>
  <conditionalFormatting sqref="C158">
    <cfRule type="containsText" dxfId="259" priority="169" operator="containsText" text="оду">
      <formula>NOT(ISERROR(SEARCH("оду",C158)))</formula>
    </cfRule>
  </conditionalFormatting>
  <conditionalFormatting sqref="C59">
    <cfRule type="containsText" dxfId="258" priority="167" operator="containsText" text="оду">
      <formula>NOT(ISERROR(SEARCH("оду",C59)))</formula>
    </cfRule>
  </conditionalFormatting>
  <conditionalFormatting sqref="C28">
    <cfRule type="containsText" dxfId="257" priority="166" operator="containsText" text="оду">
      <formula>NOT(ISERROR(SEARCH("оду",C28)))</formula>
    </cfRule>
  </conditionalFormatting>
  <conditionalFormatting sqref="C19:C20">
    <cfRule type="containsText" dxfId="256" priority="165" operator="containsText" text="оду">
      <formula>NOT(ISERROR(SEARCH("оду",C19)))</formula>
    </cfRule>
  </conditionalFormatting>
  <conditionalFormatting sqref="C104">
    <cfRule type="containsText" dxfId="255" priority="164" operator="containsText" text="оду">
      <formula>NOT(ISERROR(SEARCH("оду",C104)))</formula>
    </cfRule>
  </conditionalFormatting>
  <conditionalFormatting sqref="C195">
    <cfRule type="containsText" dxfId="254" priority="160" operator="containsText" text="оду">
      <formula>NOT(ISERROR(SEARCH("оду",C195)))</formula>
    </cfRule>
  </conditionalFormatting>
  <conditionalFormatting sqref="C41">
    <cfRule type="containsText" dxfId="253" priority="159" operator="containsText" text="оду">
      <formula>NOT(ISERROR(SEARCH("оду",C41)))</formula>
    </cfRule>
  </conditionalFormatting>
  <conditionalFormatting sqref="C145">
    <cfRule type="containsText" dxfId="252" priority="158" operator="containsText" text="оду">
      <formula>NOT(ISERROR(SEARCH("оду",C145)))</formula>
    </cfRule>
  </conditionalFormatting>
  <conditionalFormatting sqref="C153">
    <cfRule type="containsText" dxfId="251" priority="157" operator="containsText" text="оду">
      <formula>NOT(ISERROR(SEARCH("оду",C153)))</formula>
    </cfRule>
  </conditionalFormatting>
  <conditionalFormatting sqref="C48:C49">
    <cfRule type="containsText" dxfId="250" priority="156" operator="containsText" text="оду">
      <formula>NOT(ISERROR(SEARCH("оду",C48)))</formula>
    </cfRule>
  </conditionalFormatting>
  <conditionalFormatting sqref="C114">
    <cfRule type="containsText" dxfId="249" priority="155" operator="containsText" text="оду">
      <formula>NOT(ISERROR(SEARCH("оду",C114)))</formula>
    </cfRule>
  </conditionalFormatting>
  <conditionalFormatting sqref="C72">
    <cfRule type="containsText" dxfId="248" priority="154" operator="containsText" text="оду">
      <formula>NOT(ISERROR(SEARCH("оду",C72)))</formula>
    </cfRule>
  </conditionalFormatting>
  <conditionalFormatting sqref="C54">
    <cfRule type="containsText" dxfId="247" priority="153" operator="containsText" text="оду">
      <formula>NOT(ISERROR(SEARCH("оду",C54)))</formula>
    </cfRule>
  </conditionalFormatting>
  <conditionalFormatting sqref="C176">
    <cfRule type="containsText" dxfId="246" priority="152" operator="containsText" text="оду">
      <formula>NOT(ISERROR(SEARCH("оду",C176)))</formula>
    </cfRule>
  </conditionalFormatting>
  <conditionalFormatting sqref="C12">
    <cfRule type="containsText" dxfId="245" priority="151" operator="containsText" text="оду">
      <formula>NOT(ISERROR(SEARCH("оду",C12)))</formula>
    </cfRule>
  </conditionalFormatting>
  <conditionalFormatting sqref="C170">
    <cfRule type="containsText" dxfId="244" priority="150" operator="containsText" text="оду">
      <formula>NOT(ISERROR(SEARCH("оду",C170)))</formula>
    </cfRule>
  </conditionalFormatting>
  <conditionalFormatting sqref="C126">
    <cfRule type="containsText" dxfId="243" priority="149" operator="containsText" text="оду">
      <formula>NOT(ISERROR(SEARCH("оду",C126)))</formula>
    </cfRule>
  </conditionalFormatting>
  <conditionalFormatting sqref="C39">
    <cfRule type="containsText" dxfId="242" priority="148" operator="containsText" text="оду">
      <formula>NOT(ISERROR(SEARCH("оду",C39)))</formula>
    </cfRule>
  </conditionalFormatting>
  <conditionalFormatting sqref="C171">
    <cfRule type="containsText" dxfId="241" priority="147" operator="containsText" text="оду">
      <formula>NOT(ISERROR(SEARCH("оду",C171)))</formula>
    </cfRule>
  </conditionalFormatting>
  <conditionalFormatting sqref="C198">
    <cfRule type="containsText" dxfId="240" priority="146" operator="containsText" text="оду">
      <formula>NOT(ISERROR(SEARCH("оду",C198)))</formula>
    </cfRule>
  </conditionalFormatting>
  <conditionalFormatting sqref="C196">
    <cfRule type="containsText" dxfId="239" priority="145" operator="containsText" text="оду">
      <formula>NOT(ISERROR(SEARCH("оду",C196)))</formula>
    </cfRule>
  </conditionalFormatting>
  <conditionalFormatting sqref="C159">
    <cfRule type="containsText" dxfId="238" priority="144" operator="containsText" text="оду">
      <formula>NOT(ISERROR(SEARCH("оду",C159)))</formula>
    </cfRule>
  </conditionalFormatting>
  <conditionalFormatting sqref="C25">
    <cfRule type="containsText" dxfId="237" priority="143" operator="containsText" text="оду">
      <formula>NOT(ISERROR(SEARCH("оду",C25)))</formula>
    </cfRule>
  </conditionalFormatting>
  <conditionalFormatting sqref="C95">
    <cfRule type="containsText" dxfId="236" priority="142" operator="containsText" text="оду">
      <formula>NOT(ISERROR(SEARCH("оду",C95)))</formula>
    </cfRule>
  </conditionalFormatting>
  <conditionalFormatting sqref="C122">
    <cfRule type="containsText" dxfId="235" priority="141" operator="containsText" text="оду">
      <formula>NOT(ISERROR(SEARCH("оду",C122)))</formula>
    </cfRule>
  </conditionalFormatting>
  <conditionalFormatting sqref="C125">
    <cfRule type="containsText" dxfId="234" priority="140" operator="containsText" text="оду">
      <formula>NOT(ISERROR(SEARCH("оду",C125)))</formula>
    </cfRule>
  </conditionalFormatting>
  <conditionalFormatting sqref="C123:C124">
    <cfRule type="containsText" dxfId="233" priority="139" operator="containsText" text="оду">
      <formula>NOT(ISERROR(SEARCH("оду",C123)))</formula>
    </cfRule>
  </conditionalFormatting>
  <conditionalFormatting sqref="C128">
    <cfRule type="containsText" dxfId="232" priority="138" operator="containsText" text="оду">
      <formula>NOT(ISERROR(SEARCH("оду",C128)))</formula>
    </cfRule>
  </conditionalFormatting>
  <conditionalFormatting sqref="C144">
    <cfRule type="containsText" dxfId="231" priority="137" operator="containsText" text="оду">
      <formula>NOT(ISERROR(SEARCH("оду",C144)))</formula>
    </cfRule>
  </conditionalFormatting>
  <conditionalFormatting sqref="C136">
    <cfRule type="containsText" dxfId="230" priority="136" operator="containsText" text="оду">
      <formula>NOT(ISERROR(SEARCH("оду",C136)))</formula>
    </cfRule>
  </conditionalFormatting>
  <conditionalFormatting sqref="C101">
    <cfRule type="containsText" dxfId="229" priority="135" operator="containsText" text="оду">
      <formula>NOT(ISERROR(SEARCH("оду",C101)))</formula>
    </cfRule>
  </conditionalFormatting>
  <conditionalFormatting sqref="C140">
    <cfRule type="containsText" dxfId="228" priority="133" operator="containsText" text="оду">
      <formula>NOT(ISERROR(SEARCH("оду",C140)))</formula>
    </cfRule>
  </conditionalFormatting>
  <conditionalFormatting sqref="C189">
    <cfRule type="containsText" dxfId="227" priority="132" operator="containsText" text="оду">
      <formula>NOT(ISERROR(SEARCH("оду",C189)))</formula>
    </cfRule>
  </conditionalFormatting>
  <conditionalFormatting sqref="C27">
    <cfRule type="containsText" dxfId="226" priority="131" operator="containsText" text="оду">
      <formula>NOT(ISERROR(SEARCH("оду",C27)))</formula>
    </cfRule>
  </conditionalFormatting>
  <conditionalFormatting sqref="C62">
    <cfRule type="containsText" dxfId="225" priority="130" operator="containsText" text="оду">
      <formula>NOT(ISERROR(SEARCH("оду",C62)))</formula>
    </cfRule>
  </conditionalFormatting>
  <conditionalFormatting sqref="C127">
    <cfRule type="containsText" dxfId="224" priority="129" operator="containsText" text="оду">
      <formula>NOT(ISERROR(SEARCH("оду",C127)))</formula>
    </cfRule>
  </conditionalFormatting>
  <conditionalFormatting sqref="C79">
    <cfRule type="containsText" dxfId="223" priority="127" operator="containsText" text="оду">
      <formula>NOT(ISERROR(SEARCH("оду",C79)))</formula>
    </cfRule>
  </conditionalFormatting>
  <conditionalFormatting sqref="C139">
    <cfRule type="containsText" dxfId="222" priority="126" operator="containsText" text="оду">
      <formula>NOT(ISERROR(SEARCH("оду",C139)))</formula>
    </cfRule>
  </conditionalFormatting>
  <conditionalFormatting sqref="C43">
    <cfRule type="containsText" dxfId="221" priority="125" operator="containsText" text="оду">
      <formula>NOT(ISERROR(SEARCH("оду",C43)))</formula>
    </cfRule>
  </conditionalFormatting>
  <conditionalFormatting sqref="C105 C108">
    <cfRule type="containsText" dxfId="220" priority="124" operator="containsText" text="оду">
      <formula>NOT(ISERROR(SEARCH("оду",C105)))</formula>
    </cfRule>
  </conditionalFormatting>
  <conditionalFormatting sqref="C61">
    <cfRule type="containsText" dxfId="219" priority="123" operator="containsText" text="оду">
      <formula>NOT(ISERROR(SEARCH("оду",C61)))</formula>
    </cfRule>
  </conditionalFormatting>
  <conditionalFormatting sqref="C161">
    <cfRule type="containsText" dxfId="218" priority="122" operator="containsText" text="оду">
      <formula>NOT(ISERROR(SEARCH("оду",C161)))</formula>
    </cfRule>
  </conditionalFormatting>
  <conditionalFormatting sqref="C58">
    <cfRule type="containsText" dxfId="217" priority="121" operator="containsText" text="оду">
      <formula>NOT(ISERROR(SEARCH("оду",C58)))</formula>
    </cfRule>
  </conditionalFormatting>
  <conditionalFormatting sqref="C86">
    <cfRule type="containsText" dxfId="216" priority="120" operator="containsText" text="оду">
      <formula>NOT(ISERROR(SEARCH("оду",C86)))</formula>
    </cfRule>
  </conditionalFormatting>
  <conditionalFormatting sqref="C56">
    <cfRule type="containsText" dxfId="215" priority="119" operator="containsText" text="оду">
      <formula>NOT(ISERROR(SEARCH("оду",C56)))</formula>
    </cfRule>
  </conditionalFormatting>
  <conditionalFormatting sqref="C55">
    <cfRule type="containsText" dxfId="214" priority="118" operator="containsText" text="оду">
      <formula>NOT(ISERROR(SEARCH("оду",C55)))</formula>
    </cfRule>
  </conditionalFormatting>
  <conditionalFormatting sqref="C93">
    <cfRule type="containsText" dxfId="213" priority="117" operator="containsText" text="оду">
      <formula>NOT(ISERROR(SEARCH("оду",C93)))</formula>
    </cfRule>
  </conditionalFormatting>
  <conditionalFormatting sqref="C89">
    <cfRule type="containsText" dxfId="212" priority="116" operator="containsText" text="оду">
      <formula>NOT(ISERROR(SEARCH("оду",C89)))</formula>
    </cfRule>
  </conditionalFormatting>
  <conditionalFormatting sqref="C191">
    <cfRule type="containsText" dxfId="211" priority="115" operator="containsText" text="оду">
      <formula>NOT(ISERROR(SEARCH("оду",C191)))</formula>
    </cfRule>
  </conditionalFormatting>
  <conditionalFormatting sqref="C192">
    <cfRule type="containsText" dxfId="210" priority="114" operator="containsText" text="оду">
      <formula>NOT(ISERROR(SEARCH("оду",C192)))</formula>
    </cfRule>
  </conditionalFormatting>
  <conditionalFormatting sqref="C18">
    <cfRule type="containsText" dxfId="209" priority="113" operator="containsText" text="оду">
      <formula>NOT(ISERROR(SEARCH("оду",C18)))</formula>
    </cfRule>
  </conditionalFormatting>
  <conditionalFormatting sqref="C152">
    <cfRule type="containsText" dxfId="208" priority="112" operator="containsText" text="оду">
      <formula>NOT(ISERROR(SEARCH("оду",C152)))</formula>
    </cfRule>
  </conditionalFormatting>
  <conditionalFormatting sqref="C90">
    <cfRule type="containsText" dxfId="207" priority="111" operator="containsText" text="оду">
      <formula>NOT(ISERROR(SEARCH("оду",C90)))</formula>
    </cfRule>
  </conditionalFormatting>
  <conditionalFormatting sqref="C148">
    <cfRule type="containsText" dxfId="206" priority="110" operator="containsText" text="оду">
      <formula>NOT(ISERROR(SEARCH("оду",C148)))</formula>
    </cfRule>
  </conditionalFormatting>
  <conditionalFormatting sqref="C133">
    <cfRule type="containsText" dxfId="205" priority="109" operator="containsText" text="оду">
      <formula>NOT(ISERROR(SEARCH("оду",C133)))</formula>
    </cfRule>
  </conditionalFormatting>
  <conditionalFormatting sqref="C71">
    <cfRule type="containsText" dxfId="204" priority="108" operator="containsText" text="оду">
      <formula>NOT(ISERROR(SEARCH("оду",C71)))</formula>
    </cfRule>
  </conditionalFormatting>
  <conditionalFormatting sqref="C163">
    <cfRule type="containsText" dxfId="203" priority="107" operator="containsText" text="оду">
      <formula>NOT(ISERROR(SEARCH("оду",C163)))</formula>
    </cfRule>
  </conditionalFormatting>
  <conditionalFormatting sqref="C76">
    <cfRule type="containsText" dxfId="202" priority="106" operator="containsText" text="оду">
      <formula>NOT(ISERROR(SEARCH("оду",C76)))</formula>
    </cfRule>
  </conditionalFormatting>
  <conditionalFormatting sqref="C156">
    <cfRule type="containsText" dxfId="201" priority="105" operator="containsText" text="оду">
      <formula>NOT(ISERROR(SEARCH("оду",C156)))</formula>
    </cfRule>
  </conditionalFormatting>
  <conditionalFormatting sqref="C157">
    <cfRule type="containsText" dxfId="200" priority="104" operator="containsText" text="оду">
      <formula>NOT(ISERROR(SEARCH("оду",C157)))</formula>
    </cfRule>
  </conditionalFormatting>
  <conditionalFormatting sqref="C38">
    <cfRule type="containsText" dxfId="199" priority="103" operator="containsText" text="оду">
      <formula>NOT(ISERROR(SEARCH("оду",C38)))</formula>
    </cfRule>
  </conditionalFormatting>
  <conditionalFormatting sqref="C151">
    <cfRule type="containsText" dxfId="198" priority="102" operator="containsText" text="оду">
      <formula>NOT(ISERROR(SEARCH("оду",C151)))</formula>
    </cfRule>
  </conditionalFormatting>
  <conditionalFormatting sqref="C160">
    <cfRule type="containsText" dxfId="197" priority="101" operator="containsText" text="оду">
      <formula>NOT(ISERROR(SEARCH("оду",C160)))</formula>
    </cfRule>
  </conditionalFormatting>
  <conditionalFormatting sqref="C164">
    <cfRule type="containsText" dxfId="196" priority="100" operator="containsText" text="оду">
      <formula>NOT(ISERROR(SEARCH("оду",C164)))</formula>
    </cfRule>
  </conditionalFormatting>
  <conditionalFormatting sqref="C138">
    <cfRule type="containsText" dxfId="195" priority="99" operator="containsText" text="оду">
      <formula>NOT(ISERROR(SEARCH("оду",C138)))</formula>
    </cfRule>
  </conditionalFormatting>
  <conditionalFormatting sqref="C137">
    <cfRule type="containsText" dxfId="194" priority="98" operator="containsText" text="оду">
      <formula>NOT(ISERROR(SEARCH("оду",C137)))</formula>
    </cfRule>
  </conditionalFormatting>
  <conditionalFormatting sqref="C87">
    <cfRule type="containsText" dxfId="193" priority="97" operator="containsText" text="оду">
      <formula>NOT(ISERROR(SEARCH("оду",C87)))</formula>
    </cfRule>
  </conditionalFormatting>
  <conditionalFormatting sqref="C75">
    <cfRule type="containsText" dxfId="192" priority="96" operator="containsText" text="оду">
      <formula>NOT(ISERROR(SEARCH("оду",C75)))</formula>
    </cfRule>
  </conditionalFormatting>
  <conditionalFormatting sqref="C52">
    <cfRule type="containsText" dxfId="191" priority="95" operator="containsText" text="оду">
      <formula>NOT(ISERROR(SEARCH("оду",C52)))</formula>
    </cfRule>
  </conditionalFormatting>
  <conditionalFormatting sqref="C113">
    <cfRule type="containsText" dxfId="190" priority="93" operator="containsText" text="оду">
      <formula>NOT(ISERROR(SEARCH("оду",C113)))</formula>
    </cfRule>
  </conditionalFormatting>
  <conditionalFormatting sqref="C24">
    <cfRule type="containsText" dxfId="189" priority="92" operator="containsText" text="оду">
      <formula>NOT(ISERROR(SEARCH("оду",C24)))</formula>
    </cfRule>
  </conditionalFormatting>
  <conditionalFormatting sqref="C116">
    <cfRule type="containsText" dxfId="188" priority="91" operator="containsText" text="оду">
      <formula>NOT(ISERROR(SEARCH("оду",C116)))</formula>
    </cfRule>
  </conditionalFormatting>
  <conditionalFormatting sqref="C83">
    <cfRule type="containsText" dxfId="187" priority="90" operator="containsText" text="оду">
      <formula>NOT(ISERROR(SEARCH("оду",C83)))</formula>
    </cfRule>
  </conditionalFormatting>
  <conditionalFormatting sqref="C60">
    <cfRule type="containsText" dxfId="186" priority="89" operator="containsText" text="оду">
      <formula>NOT(ISERROR(SEARCH("оду",C60)))</formula>
    </cfRule>
  </conditionalFormatting>
  <conditionalFormatting sqref="C182">
    <cfRule type="containsText" dxfId="185" priority="88" operator="containsText" text="оду">
      <formula>NOT(ISERROR(SEARCH("оду",C182)))</formula>
    </cfRule>
  </conditionalFormatting>
  <conditionalFormatting sqref="C110">
    <cfRule type="containsText" dxfId="184" priority="87" operator="containsText" text="оду">
      <formula>NOT(ISERROR(SEARCH("оду",C110)))</formula>
    </cfRule>
  </conditionalFormatting>
  <conditionalFormatting sqref="C109">
    <cfRule type="containsText" dxfId="183" priority="86" operator="containsText" text="оду">
      <formula>NOT(ISERROR(SEARCH("оду",C109)))</formula>
    </cfRule>
  </conditionalFormatting>
  <conditionalFormatting sqref="C107">
    <cfRule type="containsText" dxfId="182" priority="85" operator="containsText" text="оду">
      <formula>NOT(ISERROR(SEARCH("оду",C107)))</formula>
    </cfRule>
  </conditionalFormatting>
  <conditionalFormatting sqref="C81">
    <cfRule type="containsText" dxfId="181" priority="84" operator="containsText" text="оду">
      <formula>NOT(ISERROR(SEARCH("оду",C81)))</formula>
    </cfRule>
  </conditionalFormatting>
  <conditionalFormatting sqref="C130">
    <cfRule type="containsText" dxfId="180" priority="82" operator="containsText" text="оду">
      <formula>NOT(ISERROR(SEARCH("оду",C130)))</formula>
    </cfRule>
  </conditionalFormatting>
  <conditionalFormatting sqref="C98:C99">
    <cfRule type="containsText" dxfId="179" priority="81" operator="containsText" text="оду">
      <formula>NOT(ISERROR(SEARCH("оду",C98)))</formula>
    </cfRule>
  </conditionalFormatting>
  <conditionalFormatting sqref="C13">
    <cfRule type="containsText" dxfId="178" priority="79" operator="containsText" text="оду">
      <formula>NOT(ISERROR(SEARCH("оду",C13)))</formula>
    </cfRule>
  </conditionalFormatting>
  <conditionalFormatting sqref="C33">
    <cfRule type="containsText" dxfId="177" priority="78" operator="containsText" text="оду">
      <formula>NOT(ISERROR(SEARCH("оду",C33)))</formula>
    </cfRule>
  </conditionalFormatting>
  <conditionalFormatting sqref="C115">
    <cfRule type="containsText" dxfId="176" priority="77" operator="containsText" text="оду">
      <formula>NOT(ISERROR(SEARCH("оду",C115)))</formula>
    </cfRule>
  </conditionalFormatting>
  <conditionalFormatting sqref="C178">
    <cfRule type="containsText" dxfId="175" priority="76" operator="containsText" text="оду">
      <formula>NOT(ISERROR(SEARCH("оду",C178)))</formula>
    </cfRule>
  </conditionalFormatting>
  <conditionalFormatting sqref="C100">
    <cfRule type="containsText" dxfId="174" priority="75" operator="containsText" text="оду">
      <formula>NOT(ISERROR(SEARCH("оду",C100)))</formula>
    </cfRule>
  </conditionalFormatting>
  <conditionalFormatting sqref="C42">
    <cfRule type="containsText" dxfId="173" priority="74" operator="containsText" text="оду">
      <formula>NOT(ISERROR(SEARCH("оду",C42)))</formula>
    </cfRule>
  </conditionalFormatting>
  <conditionalFormatting sqref="C77">
    <cfRule type="containsText" dxfId="172" priority="73" operator="containsText" text="оду">
      <formula>NOT(ISERROR(SEARCH("оду",C77)))</formula>
    </cfRule>
  </conditionalFormatting>
  <conditionalFormatting sqref="C78">
    <cfRule type="containsText" dxfId="171" priority="72" operator="containsText" text="оду">
      <formula>NOT(ISERROR(SEARCH("оду",C78)))</formula>
    </cfRule>
  </conditionalFormatting>
  <conditionalFormatting sqref="C177">
    <cfRule type="containsText" dxfId="170" priority="71" operator="containsText" text="оду">
      <formula>NOT(ISERROR(SEARCH("оду",C177)))</formula>
    </cfRule>
  </conditionalFormatting>
  <conditionalFormatting sqref="C188">
    <cfRule type="containsText" dxfId="169" priority="70" operator="containsText" text="оду">
      <formula>NOT(ISERROR(SEARCH("оду",C188)))</formula>
    </cfRule>
  </conditionalFormatting>
  <conditionalFormatting sqref="C174">
    <cfRule type="containsText" dxfId="168" priority="69" operator="containsText" text="оду">
      <formula>NOT(ISERROR(SEARCH("оду",C174)))</formula>
    </cfRule>
  </conditionalFormatting>
  <conditionalFormatting sqref="C175">
    <cfRule type="containsText" dxfId="167" priority="68" operator="containsText" text="оду">
      <formula>NOT(ISERROR(SEARCH("оду",C175)))</formula>
    </cfRule>
  </conditionalFormatting>
  <conditionalFormatting sqref="C68">
    <cfRule type="containsText" dxfId="166" priority="67" operator="containsText" text="оду">
      <formula>NOT(ISERROR(SEARCH("оду",C68)))</formula>
    </cfRule>
  </conditionalFormatting>
  <conditionalFormatting sqref="C141">
    <cfRule type="containsText" dxfId="165" priority="66" operator="containsText" text="оду">
      <formula>NOT(ISERROR(SEARCH("оду",C141)))</formula>
    </cfRule>
  </conditionalFormatting>
  <conditionalFormatting sqref="C111">
    <cfRule type="containsText" dxfId="164" priority="65" operator="containsText" text="оду">
      <formula>NOT(ISERROR(SEARCH("оду",C111)))</formula>
    </cfRule>
  </conditionalFormatting>
  <conditionalFormatting sqref="C47">
    <cfRule type="containsText" dxfId="163" priority="63" operator="containsText" text="оду">
      <formula>NOT(ISERROR(SEARCH("оду",C47)))</formula>
    </cfRule>
  </conditionalFormatting>
  <conditionalFormatting sqref="C70">
    <cfRule type="containsText" dxfId="162" priority="61" operator="containsText" text="оду">
      <formula>NOT(ISERROR(SEARCH("оду",C70)))</formula>
    </cfRule>
  </conditionalFormatting>
  <conditionalFormatting sqref="C17">
    <cfRule type="containsText" dxfId="161" priority="60" operator="containsText" text="оду">
      <formula>NOT(ISERROR(SEARCH("оду",C17)))</formula>
    </cfRule>
  </conditionalFormatting>
  <conditionalFormatting sqref="C29">
    <cfRule type="containsText" dxfId="160" priority="58" operator="containsText" text="оду">
      <formula>NOT(ISERROR(SEARCH("оду",C29)))</formula>
    </cfRule>
  </conditionalFormatting>
  <conditionalFormatting sqref="C34">
    <cfRule type="containsText" dxfId="159" priority="57" operator="containsText" text="оду">
      <formula>NOT(ISERROR(SEARCH("оду",C34)))</formula>
    </cfRule>
  </conditionalFormatting>
  <conditionalFormatting sqref="C46">
    <cfRule type="containsText" dxfId="158" priority="56" operator="containsText" text="оду">
      <formula>NOT(ISERROR(SEARCH("оду",C46)))</formula>
    </cfRule>
  </conditionalFormatting>
  <conditionalFormatting sqref="C51">
    <cfRule type="containsText" dxfId="157" priority="55" operator="containsText" text="оду">
      <formula>NOT(ISERROR(SEARCH("оду",C51)))</formula>
    </cfRule>
  </conditionalFormatting>
  <conditionalFormatting sqref="C67">
    <cfRule type="containsText" dxfId="156" priority="54" operator="containsText" text="оду">
      <formula>NOT(ISERROR(SEARCH("оду",C67)))</formula>
    </cfRule>
  </conditionalFormatting>
  <conditionalFormatting sqref="C80">
    <cfRule type="containsText" dxfId="155" priority="53" operator="containsText" text="оду">
      <formula>NOT(ISERROR(SEARCH("оду",C80)))</formula>
    </cfRule>
  </conditionalFormatting>
  <conditionalFormatting sqref="C82">
    <cfRule type="containsText" dxfId="154" priority="52" operator="containsText" text="оду">
      <formula>NOT(ISERROR(SEARCH("оду",C82)))</formula>
    </cfRule>
  </conditionalFormatting>
  <conditionalFormatting sqref="C92">
    <cfRule type="containsText" dxfId="153" priority="51" operator="containsText" text="оду">
      <formula>NOT(ISERROR(SEARCH("оду",C92)))</formula>
    </cfRule>
  </conditionalFormatting>
  <conditionalFormatting sqref="C103">
    <cfRule type="containsText" dxfId="152" priority="50" operator="containsText" text="оду">
      <formula>NOT(ISERROR(SEARCH("оду",C103)))</formula>
    </cfRule>
  </conditionalFormatting>
  <conditionalFormatting sqref="C97">
    <cfRule type="containsText" dxfId="151" priority="49" operator="containsText" text="оду">
      <formula>NOT(ISERROR(SEARCH("оду",C97)))</formula>
    </cfRule>
  </conditionalFormatting>
  <conditionalFormatting sqref="C106">
    <cfRule type="containsText" dxfId="150" priority="48" operator="containsText" text="оду">
      <formula>NOT(ISERROR(SEARCH("оду",C106)))</formula>
    </cfRule>
  </conditionalFormatting>
  <conditionalFormatting sqref="C112">
    <cfRule type="containsText" dxfId="149" priority="47" operator="containsText" text="оду">
      <formula>NOT(ISERROR(SEARCH("оду",C112)))</formula>
    </cfRule>
  </conditionalFormatting>
  <conditionalFormatting sqref="C121">
    <cfRule type="containsText" dxfId="148" priority="46" operator="containsText" text="оду">
      <formula>NOT(ISERROR(SEARCH("оду",C121)))</formula>
    </cfRule>
  </conditionalFormatting>
  <conditionalFormatting sqref="C132">
    <cfRule type="containsText" dxfId="147" priority="45" operator="containsText" text="оду">
      <formula>NOT(ISERROR(SEARCH("оду",C132)))</formula>
    </cfRule>
  </conditionalFormatting>
  <conditionalFormatting sqref="C135">
    <cfRule type="containsText" dxfId="146" priority="44" operator="containsText" text="оду">
      <formula>NOT(ISERROR(SEARCH("оду",C135)))</formula>
    </cfRule>
  </conditionalFormatting>
  <conditionalFormatting sqref="C147">
    <cfRule type="containsText" dxfId="145" priority="43" operator="containsText" text="оду">
      <formula>NOT(ISERROR(SEARCH("оду",C147)))</formula>
    </cfRule>
  </conditionalFormatting>
  <conditionalFormatting sqref="C150">
    <cfRule type="containsText" dxfId="144" priority="42" operator="containsText" text="оду">
      <formula>NOT(ISERROR(SEARCH("оду",C150)))</formula>
    </cfRule>
  </conditionalFormatting>
  <conditionalFormatting sqref="C162">
    <cfRule type="containsText" dxfId="143" priority="41" operator="containsText" text="оду">
      <formula>NOT(ISERROR(SEARCH("оду",C162)))</formula>
    </cfRule>
  </conditionalFormatting>
  <conditionalFormatting sqref="C165:C166">
    <cfRule type="containsText" dxfId="142" priority="40" operator="containsText" text="оду">
      <formula>NOT(ISERROR(SEARCH("оду",C165)))</formula>
    </cfRule>
  </conditionalFormatting>
  <conditionalFormatting sqref="C173">
    <cfRule type="containsText" dxfId="141" priority="39" operator="containsText" text="оду">
      <formula>NOT(ISERROR(SEARCH("оду",C173)))</formula>
    </cfRule>
  </conditionalFormatting>
  <conditionalFormatting sqref="C181">
    <cfRule type="containsText" dxfId="140" priority="38" operator="containsText" text="оду">
      <formula>NOT(ISERROR(SEARCH("оду",C181)))</formula>
    </cfRule>
  </conditionalFormatting>
  <conditionalFormatting sqref="C190">
    <cfRule type="containsText" dxfId="139" priority="36" operator="containsText" text="оду">
      <formula>NOT(ISERROR(SEARCH("оду",C190)))</formula>
    </cfRule>
  </conditionalFormatting>
  <conditionalFormatting sqref="C194">
    <cfRule type="containsText" dxfId="138" priority="35" operator="containsText" text="оду">
      <formula>NOT(ISERROR(SEARCH("оду",C194)))</formula>
    </cfRule>
  </conditionalFormatting>
  <conditionalFormatting sqref="C200">
    <cfRule type="containsText" dxfId="137" priority="34" operator="containsText" text="оду">
      <formula>NOT(ISERROR(SEARCH("оду",C200)))</formula>
    </cfRule>
  </conditionalFormatting>
  <conditionalFormatting sqref="B154">
    <cfRule type="containsText" dxfId="136" priority="33" operator="containsText" text="оду">
      <formula>NOT(ISERROR(SEARCH("оду",B154)))</formula>
    </cfRule>
  </conditionalFormatting>
  <conditionalFormatting sqref="C154">
    <cfRule type="containsText" dxfId="135" priority="32" operator="containsText" text="оду">
      <formula>NOT(ISERROR(SEARCH("оду",C154)))</formula>
    </cfRule>
  </conditionalFormatting>
  <conditionalFormatting sqref="B137">
    <cfRule type="containsText" dxfId="134" priority="31" operator="containsText" text="оду">
      <formula>NOT(ISERROR(SEARCH("оду",B137)))</formula>
    </cfRule>
  </conditionalFormatting>
  <conditionalFormatting sqref="C94">
    <cfRule type="containsText" dxfId="133" priority="30" operator="containsText" text="оду">
      <formula>NOT(ISERROR(SEARCH("оду",C94)))</formula>
    </cfRule>
  </conditionalFormatting>
  <conditionalFormatting sqref="B34">
    <cfRule type="containsText" dxfId="132" priority="29" operator="containsText" text="оду">
      <formula>NOT(ISERROR(SEARCH("оду",B34)))</formula>
    </cfRule>
  </conditionalFormatting>
  <conditionalFormatting sqref="B74">
    <cfRule type="containsText" dxfId="131" priority="28" operator="containsText" text="оду">
      <formula>NOT(ISERROR(SEARCH("оду",B74)))</formula>
    </cfRule>
  </conditionalFormatting>
  <conditionalFormatting sqref="C74">
    <cfRule type="containsText" dxfId="130" priority="27" operator="containsText" text="оду">
      <formula>NOT(ISERROR(SEARCH("оду",C74)))</formula>
    </cfRule>
  </conditionalFormatting>
  <conditionalFormatting sqref="C169">
    <cfRule type="containsText" dxfId="129" priority="26" operator="containsText" text="оду">
      <formula>NOT(ISERROR(SEARCH("оду",C169)))</formula>
    </cfRule>
  </conditionalFormatting>
  <conditionalFormatting sqref="B45:C45">
    <cfRule type="containsText" dxfId="128" priority="25" operator="containsText" text="оду">
      <formula>NOT(ISERROR(SEARCH("оду",B45)))</formula>
    </cfRule>
  </conditionalFormatting>
  <conditionalFormatting sqref="C134">
    <cfRule type="containsText" dxfId="127" priority="24" operator="containsText" text="оду">
      <formula>NOT(ISERROR(SEARCH("оду",C134)))</formula>
    </cfRule>
  </conditionalFormatting>
  <conditionalFormatting sqref="B166">
    <cfRule type="containsText" dxfId="126" priority="23" operator="containsText" text="оду">
      <formula>NOT(ISERROR(SEARCH("оду",B166)))</formula>
    </cfRule>
  </conditionalFormatting>
  <conditionalFormatting sqref="C168">
    <cfRule type="containsText" dxfId="125" priority="21" operator="containsText" text="оду">
      <formula>NOT(ISERROR(SEARCH("оду",C168)))</formula>
    </cfRule>
  </conditionalFormatting>
  <conditionalFormatting sqref="B66:C66">
    <cfRule type="containsText" dxfId="124" priority="20" operator="containsText" text="оду">
      <formula>NOT(ISERROR(SEARCH("оду",B66)))</formula>
    </cfRule>
  </conditionalFormatting>
  <conditionalFormatting sqref="C155">
    <cfRule type="containsText" dxfId="123" priority="19" operator="containsText" text="оду">
      <formula>NOT(ISERROR(SEARCH("оду",C155)))</formula>
    </cfRule>
  </conditionalFormatting>
  <conditionalFormatting sqref="B85:C85">
    <cfRule type="containsText" dxfId="122" priority="18" operator="containsText" text="оду">
      <formula>NOT(ISERROR(SEARCH("оду",B85)))</formula>
    </cfRule>
  </conditionalFormatting>
  <conditionalFormatting sqref="B84:C84">
    <cfRule type="containsText" dxfId="121" priority="16" operator="containsText" text="оду">
      <formula>NOT(ISERROR(SEARCH("оду",B84)))</formula>
    </cfRule>
  </conditionalFormatting>
  <conditionalFormatting sqref="C180">
    <cfRule type="containsText" dxfId="120" priority="15" operator="containsText" text="оду">
      <formula>NOT(ISERROR(SEARCH("оду",C180)))</formula>
    </cfRule>
  </conditionalFormatting>
  <conditionalFormatting sqref="B91:C91">
    <cfRule type="containsText" dxfId="119" priority="14" operator="containsText" text="оду">
      <formula>NOT(ISERROR(SEARCH("оду",B91)))</formula>
    </cfRule>
  </conditionalFormatting>
  <conditionalFormatting sqref="C149">
    <cfRule type="containsText" dxfId="118" priority="13" operator="containsText" text="оду">
      <formula>NOT(ISERROR(SEARCH("оду",C149)))</formula>
    </cfRule>
  </conditionalFormatting>
  <conditionalFormatting sqref="B53:C53">
    <cfRule type="containsText" dxfId="117" priority="12" operator="containsText" text="оду">
      <formula>NOT(ISERROR(SEARCH("оду",B53)))</formula>
    </cfRule>
  </conditionalFormatting>
  <conditionalFormatting sqref="B40">
    <cfRule type="containsText" dxfId="116" priority="11" operator="containsText" text="оду">
      <formula>NOT(ISERROR(SEARCH("оду",B40)))</formula>
    </cfRule>
  </conditionalFormatting>
  <conditionalFormatting sqref="C40">
    <cfRule type="containsText" dxfId="115" priority="10" operator="containsText" text="оду">
      <formula>NOT(ISERROR(SEARCH("оду",C40)))</formula>
    </cfRule>
  </conditionalFormatting>
  <conditionalFormatting sqref="C21">
    <cfRule type="containsText" dxfId="114" priority="9" operator="containsText" text="оду">
      <formula>NOT(ISERROR(SEARCH("оду",C21)))</formula>
    </cfRule>
  </conditionalFormatting>
  <conditionalFormatting sqref="C22">
    <cfRule type="containsText" dxfId="113" priority="8" operator="containsText" text="оду">
      <formula>NOT(ISERROR(SEARCH("оду",C22)))</formula>
    </cfRule>
  </conditionalFormatting>
  <conditionalFormatting sqref="C23">
    <cfRule type="containsText" dxfId="112" priority="7" operator="containsText" text="оду">
      <formula>NOT(ISERROR(SEARCH("оду",C23)))</formula>
    </cfRule>
  </conditionalFormatting>
  <conditionalFormatting sqref="C183">
    <cfRule type="containsText" dxfId="111" priority="6" operator="containsText" text="оду">
      <formula>NOT(ISERROR(SEARCH("оду",C183)))</formula>
    </cfRule>
  </conditionalFormatting>
  <conditionalFormatting sqref="C184">
    <cfRule type="containsText" dxfId="110" priority="5" operator="containsText" text="оду">
      <formula>NOT(ISERROR(SEARCH("оду",C184)))</formula>
    </cfRule>
  </conditionalFormatting>
  <conditionalFormatting sqref="C185">
    <cfRule type="containsText" dxfId="109" priority="4" operator="containsText" text="оду">
      <formula>NOT(ISERROR(SEARCH("оду",C185)))</formula>
    </cfRule>
  </conditionalFormatting>
  <conditionalFormatting sqref="B31">
    <cfRule type="containsText" dxfId="108" priority="3" operator="containsText" text="оду">
      <formula>NOT(ISERROR(SEARCH("оду",B31)))</formula>
    </cfRule>
  </conditionalFormatting>
  <conditionalFormatting sqref="C197">
    <cfRule type="containsText" dxfId="107" priority="2" operator="containsText" text="оду">
      <formula>NOT(ISERROR(SEARCH("оду",C197)))</formula>
    </cfRule>
  </conditionalFormatting>
  <conditionalFormatting sqref="C120">
    <cfRule type="containsText" dxfId="106" priority="1" operator="containsText" text="оду">
      <formula>NOT(ISERROR(SEARCH("оду",C120)))</formula>
    </cfRule>
  </conditionalFormatting>
  <pageMargins left="0.25" right="0.25" top="0.75" bottom="0.75" header="0.3" footer="0.3"/>
  <pageSetup paperSize="9" scale="85" fitToHeight="0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opLeftCell="A64" workbookViewId="0">
      <selection activeCell="F14" sqref="F14"/>
    </sheetView>
  </sheetViews>
  <sheetFormatPr defaultRowHeight="15" x14ac:dyDescent="0.25"/>
  <cols>
    <col min="2" max="2" width="19.42578125" customWidth="1"/>
    <col min="3" max="3" width="18.5703125" customWidth="1"/>
    <col min="4" max="4" width="15.7109375" customWidth="1"/>
    <col min="5" max="5" width="16.5703125" customWidth="1"/>
    <col min="6" max="6" width="16.140625" style="60" customWidth="1"/>
  </cols>
  <sheetData>
    <row r="1" spans="1:7" ht="18.75" x14ac:dyDescent="0.3">
      <c r="A1" s="25"/>
      <c r="B1" s="282" t="s">
        <v>5</v>
      </c>
      <c r="C1" s="282"/>
      <c r="D1" s="282"/>
      <c r="E1" s="282"/>
      <c r="F1" s="282"/>
    </row>
    <row r="2" spans="1:7" ht="18.75" x14ac:dyDescent="0.3">
      <c r="A2" s="25"/>
      <c r="B2" s="283" t="s">
        <v>238</v>
      </c>
      <c r="C2" s="283"/>
      <c r="D2" s="283"/>
      <c r="E2" s="283"/>
      <c r="F2" s="283"/>
    </row>
    <row r="3" spans="1:7" ht="15.75" x14ac:dyDescent="0.25">
      <c r="A3" s="25"/>
      <c r="B3" s="284" t="s">
        <v>4</v>
      </c>
      <c r="C3" s="284"/>
      <c r="D3" s="284"/>
      <c r="E3" s="284"/>
      <c r="F3" s="284"/>
    </row>
    <row r="4" spans="1:7" ht="18.75" x14ac:dyDescent="0.3">
      <c r="A4" s="25"/>
      <c r="B4" s="283" t="s">
        <v>7</v>
      </c>
      <c r="C4" s="283"/>
      <c r="D4" s="283"/>
      <c r="E4" s="283"/>
      <c r="F4" s="283"/>
    </row>
    <row r="5" spans="1:7" ht="15.75" x14ac:dyDescent="0.25">
      <c r="A5" s="25"/>
      <c r="B5" s="284" t="s">
        <v>6</v>
      </c>
      <c r="C5" s="284"/>
      <c r="D5" s="284"/>
      <c r="E5" s="284"/>
      <c r="F5" s="284"/>
    </row>
    <row r="6" spans="1:7" ht="18.75" x14ac:dyDescent="0.3">
      <c r="A6" s="25"/>
      <c r="B6" s="282" t="s">
        <v>302</v>
      </c>
      <c r="C6" s="282"/>
      <c r="D6" s="282"/>
      <c r="E6" s="282"/>
      <c r="F6" s="282"/>
    </row>
    <row r="7" spans="1:7" ht="15.75" x14ac:dyDescent="0.25">
      <c r="A7" s="25"/>
      <c r="B7" s="285"/>
      <c r="C7" s="285"/>
      <c r="D7" s="285"/>
      <c r="E7" s="285"/>
      <c r="F7" s="285"/>
    </row>
    <row r="8" spans="1:7" x14ac:dyDescent="0.25">
      <c r="A8" s="286" t="s">
        <v>232</v>
      </c>
      <c r="B8" s="286" t="s">
        <v>233</v>
      </c>
      <c r="C8" s="286" t="s">
        <v>234</v>
      </c>
      <c r="D8" s="286" t="s">
        <v>285</v>
      </c>
      <c r="E8" s="287" t="s">
        <v>235</v>
      </c>
      <c r="F8" s="288" t="s">
        <v>236</v>
      </c>
      <c r="G8" s="272" t="s">
        <v>242</v>
      </c>
    </row>
    <row r="9" spans="1:7" x14ac:dyDescent="0.25">
      <c r="A9" s="286"/>
      <c r="B9" s="286"/>
      <c r="C9" s="286"/>
      <c r="D9" s="286"/>
      <c r="E9" s="287"/>
      <c r="F9" s="288"/>
      <c r="G9" s="272"/>
    </row>
    <row r="10" spans="1:7" x14ac:dyDescent="0.25">
      <c r="A10" s="286"/>
      <c r="B10" s="286"/>
      <c r="C10" s="286"/>
      <c r="D10" s="286"/>
      <c r="E10" s="287"/>
      <c r="F10" s="288"/>
      <c r="G10" s="272"/>
    </row>
    <row r="11" spans="1:7" ht="114.75" customHeight="1" x14ac:dyDescent="0.25">
      <c r="A11" s="286"/>
      <c r="B11" s="286"/>
      <c r="C11" s="286"/>
      <c r="D11" s="286"/>
      <c r="E11" s="287"/>
      <c r="F11" s="288"/>
      <c r="G11" s="272"/>
    </row>
    <row r="12" spans="1:7" ht="15.75" x14ac:dyDescent="0.25">
      <c r="A12" s="54">
        <v>1</v>
      </c>
      <c r="B12" s="16">
        <v>2</v>
      </c>
      <c r="C12" s="16">
        <v>3</v>
      </c>
      <c r="D12" s="56">
        <v>4</v>
      </c>
      <c r="E12" s="61">
        <v>5</v>
      </c>
      <c r="F12" s="58">
        <v>6</v>
      </c>
      <c r="G12" s="83">
        <v>7</v>
      </c>
    </row>
    <row r="13" spans="1:7" ht="110.25" x14ac:dyDescent="0.25">
      <c r="A13" s="83">
        <v>1</v>
      </c>
      <c r="B13" s="27" t="s">
        <v>109</v>
      </c>
      <c r="C13" s="27" t="s">
        <v>40</v>
      </c>
      <c r="D13" s="27">
        <v>92</v>
      </c>
      <c r="E13" s="27">
        <v>37</v>
      </c>
      <c r="F13" s="59">
        <v>3</v>
      </c>
      <c r="G13" s="11">
        <f>F13/E13*100</f>
        <v>8.1081081081081088</v>
      </c>
    </row>
    <row r="14" spans="1:7" ht="94.5" x14ac:dyDescent="0.25">
      <c r="A14" s="83">
        <v>2</v>
      </c>
      <c r="B14" s="27" t="s">
        <v>221</v>
      </c>
      <c r="C14" s="27" t="s">
        <v>267</v>
      </c>
      <c r="D14" s="13">
        <v>26</v>
      </c>
      <c r="E14" s="27">
        <v>21</v>
      </c>
      <c r="F14" s="59">
        <v>2</v>
      </c>
      <c r="G14" s="11">
        <f t="shared" ref="G14:G63" si="0">F14/E14*100</f>
        <v>9.5238095238095237</v>
      </c>
    </row>
    <row r="15" spans="1:7" ht="126" x14ac:dyDescent="0.25">
      <c r="A15" s="83">
        <v>3</v>
      </c>
      <c r="B15" s="27" t="s">
        <v>185</v>
      </c>
      <c r="C15" s="27" t="s">
        <v>268</v>
      </c>
      <c r="D15" s="27">
        <v>114</v>
      </c>
      <c r="E15" s="27">
        <v>258</v>
      </c>
      <c r="F15" s="59">
        <v>22</v>
      </c>
      <c r="G15" s="11">
        <f t="shared" si="0"/>
        <v>8.5271317829457356</v>
      </c>
    </row>
    <row r="16" spans="1:7" ht="63" x14ac:dyDescent="0.25">
      <c r="A16" s="83">
        <v>4</v>
      </c>
      <c r="B16" s="27" t="s">
        <v>79</v>
      </c>
      <c r="C16" s="27" t="s">
        <v>268</v>
      </c>
      <c r="D16" s="27">
        <v>8.09</v>
      </c>
      <c r="E16" s="27">
        <v>11</v>
      </c>
      <c r="F16" s="59">
        <v>1</v>
      </c>
      <c r="G16" s="11">
        <f t="shared" si="0"/>
        <v>9.0909090909090917</v>
      </c>
    </row>
    <row r="17" spans="1:7" ht="31.5" x14ac:dyDescent="0.25">
      <c r="A17" s="83">
        <v>5</v>
      </c>
      <c r="B17" s="27" t="s">
        <v>229</v>
      </c>
      <c r="C17" s="27" t="s">
        <v>268</v>
      </c>
      <c r="D17" s="48">
        <v>31.89</v>
      </c>
      <c r="E17" s="27">
        <v>54</v>
      </c>
      <c r="F17" s="59">
        <v>5</v>
      </c>
      <c r="G17" s="11">
        <f t="shared" si="0"/>
        <v>9.2592592592592595</v>
      </c>
    </row>
    <row r="18" spans="1:7" ht="189" x14ac:dyDescent="0.25">
      <c r="A18" s="83">
        <v>6</v>
      </c>
      <c r="B18" s="27" t="s">
        <v>48</v>
      </c>
      <c r="C18" s="27" t="s">
        <v>49</v>
      </c>
      <c r="D18" s="27">
        <v>109.5</v>
      </c>
      <c r="E18" s="27">
        <v>167</v>
      </c>
      <c r="F18" s="59">
        <v>12</v>
      </c>
      <c r="G18" s="11">
        <f t="shared" si="0"/>
        <v>7.1856287425149699</v>
      </c>
    </row>
    <row r="19" spans="1:7" ht="141.75" x14ac:dyDescent="0.25">
      <c r="A19" s="83">
        <v>7</v>
      </c>
      <c r="B19" s="27" t="s">
        <v>145</v>
      </c>
      <c r="C19" s="27" t="s">
        <v>57</v>
      </c>
      <c r="D19" s="27">
        <v>35</v>
      </c>
      <c r="E19" s="27">
        <v>30</v>
      </c>
      <c r="F19" s="59">
        <v>3</v>
      </c>
      <c r="G19" s="11">
        <f t="shared" si="0"/>
        <v>10</v>
      </c>
    </row>
    <row r="20" spans="1:7" ht="120" x14ac:dyDescent="0.25">
      <c r="A20" s="83">
        <v>8</v>
      </c>
      <c r="B20" s="113" t="s">
        <v>289</v>
      </c>
      <c r="C20" s="27" t="s">
        <v>57</v>
      </c>
      <c r="D20" s="27">
        <v>41.42</v>
      </c>
      <c r="E20" s="27">
        <v>30</v>
      </c>
      <c r="F20" s="59">
        <v>3</v>
      </c>
      <c r="G20" s="11">
        <f t="shared" si="0"/>
        <v>10</v>
      </c>
    </row>
    <row r="21" spans="1:7" ht="63" x14ac:dyDescent="0.25">
      <c r="A21" s="83">
        <v>9</v>
      </c>
      <c r="B21" s="27" t="s">
        <v>182</v>
      </c>
      <c r="C21" s="27" t="s">
        <v>63</v>
      </c>
      <c r="D21" s="27">
        <v>32.5</v>
      </c>
      <c r="E21" s="27">
        <v>29</v>
      </c>
      <c r="F21" s="59">
        <v>2</v>
      </c>
      <c r="G21" s="11">
        <f t="shared" si="0"/>
        <v>6.8965517241379306</v>
      </c>
    </row>
    <row r="22" spans="1:7" ht="94.5" x14ac:dyDescent="0.25">
      <c r="A22" s="83">
        <v>10</v>
      </c>
      <c r="B22" s="159" t="s">
        <v>152</v>
      </c>
      <c r="C22" s="159" t="s">
        <v>63</v>
      </c>
      <c r="D22" s="159">
        <v>45.72</v>
      </c>
      <c r="E22" s="159">
        <v>46</v>
      </c>
      <c r="F22" s="59">
        <v>4</v>
      </c>
      <c r="G22" s="11">
        <f t="shared" si="0"/>
        <v>8.695652173913043</v>
      </c>
    </row>
    <row r="23" spans="1:7" ht="78.75" x14ac:dyDescent="0.25">
      <c r="A23" s="83">
        <v>11</v>
      </c>
      <c r="B23" s="27" t="s">
        <v>189</v>
      </c>
      <c r="C23" s="27" t="s">
        <v>270</v>
      </c>
      <c r="D23" s="27">
        <v>22.56</v>
      </c>
      <c r="E23" s="27">
        <v>35</v>
      </c>
      <c r="F23" s="59">
        <v>3</v>
      </c>
      <c r="G23" s="11">
        <f t="shared" si="0"/>
        <v>8.5714285714285712</v>
      </c>
    </row>
    <row r="24" spans="1:7" ht="78.75" x14ac:dyDescent="0.25">
      <c r="A24" s="83">
        <v>12</v>
      </c>
      <c r="B24" s="27" t="s">
        <v>68</v>
      </c>
      <c r="C24" s="27" t="s">
        <v>270</v>
      </c>
      <c r="D24" s="27">
        <v>14.4</v>
      </c>
      <c r="E24" s="27">
        <v>39</v>
      </c>
      <c r="F24" s="59">
        <v>3</v>
      </c>
      <c r="G24" s="11">
        <f t="shared" si="0"/>
        <v>7.6923076923076925</v>
      </c>
    </row>
    <row r="25" spans="1:7" ht="110.25" x14ac:dyDescent="0.25">
      <c r="A25" s="83">
        <v>13</v>
      </c>
      <c r="B25" s="27" t="s">
        <v>138</v>
      </c>
      <c r="C25" s="27" t="s">
        <v>270</v>
      </c>
      <c r="D25" s="27">
        <v>49.7</v>
      </c>
      <c r="E25" s="27">
        <v>37</v>
      </c>
      <c r="F25" s="59">
        <v>3</v>
      </c>
      <c r="G25" s="11">
        <f t="shared" si="0"/>
        <v>8.1081081081081088</v>
      </c>
    </row>
    <row r="26" spans="1:7" ht="63" x14ac:dyDescent="0.25">
      <c r="A26" s="83">
        <v>14</v>
      </c>
      <c r="B26" s="27" t="s">
        <v>75</v>
      </c>
      <c r="C26" s="27" t="s">
        <v>270</v>
      </c>
      <c r="D26" s="122">
        <v>31.238</v>
      </c>
      <c r="E26" s="27">
        <v>27</v>
      </c>
      <c r="F26" s="59">
        <v>2</v>
      </c>
      <c r="G26" s="11">
        <f t="shared" si="0"/>
        <v>7.4074074074074066</v>
      </c>
    </row>
    <row r="27" spans="1:7" ht="63" x14ac:dyDescent="0.25">
      <c r="A27" s="83">
        <v>15</v>
      </c>
      <c r="B27" s="27" t="s">
        <v>85</v>
      </c>
      <c r="C27" s="27" t="s">
        <v>270</v>
      </c>
      <c r="D27" s="27">
        <v>11.35</v>
      </c>
      <c r="E27" s="27">
        <v>14</v>
      </c>
      <c r="F27" s="59">
        <v>1</v>
      </c>
      <c r="G27" s="11">
        <f t="shared" si="0"/>
        <v>7.1428571428571423</v>
      </c>
    </row>
    <row r="28" spans="1:7" ht="63" x14ac:dyDescent="0.25">
      <c r="A28" s="83">
        <v>16</v>
      </c>
      <c r="B28" s="27" t="s">
        <v>147</v>
      </c>
      <c r="C28" s="27" t="s">
        <v>270</v>
      </c>
      <c r="D28" s="27">
        <v>21.4</v>
      </c>
      <c r="E28" s="27">
        <v>30</v>
      </c>
      <c r="F28" s="59">
        <v>3</v>
      </c>
      <c r="G28" s="11">
        <f t="shared" si="0"/>
        <v>10</v>
      </c>
    </row>
    <row r="29" spans="1:7" ht="31.5" x14ac:dyDescent="0.25">
      <c r="A29" s="83">
        <v>17</v>
      </c>
      <c r="B29" s="27" t="s">
        <v>229</v>
      </c>
      <c r="C29" s="27" t="s">
        <v>270</v>
      </c>
      <c r="D29" s="27">
        <v>17.52</v>
      </c>
      <c r="E29" s="27">
        <v>10</v>
      </c>
      <c r="F29" s="59">
        <v>1</v>
      </c>
      <c r="G29" s="11">
        <f t="shared" si="0"/>
        <v>10</v>
      </c>
    </row>
    <row r="30" spans="1:7" ht="63" x14ac:dyDescent="0.25">
      <c r="A30" s="83">
        <v>18</v>
      </c>
      <c r="B30" s="27" t="s">
        <v>73</v>
      </c>
      <c r="C30" s="27" t="s">
        <v>308</v>
      </c>
      <c r="D30" s="27">
        <v>24.61</v>
      </c>
      <c r="E30" s="27">
        <v>11</v>
      </c>
      <c r="F30" s="59">
        <v>1</v>
      </c>
      <c r="G30" s="11">
        <f t="shared" si="0"/>
        <v>9.0909090909090917</v>
      </c>
    </row>
    <row r="31" spans="1:7" ht="110.25" x14ac:dyDescent="0.25">
      <c r="A31" s="83">
        <v>19</v>
      </c>
      <c r="B31" s="27" t="s">
        <v>230</v>
      </c>
      <c r="C31" s="27" t="s">
        <v>309</v>
      </c>
      <c r="D31" s="27">
        <v>22.75</v>
      </c>
      <c r="E31" s="27">
        <v>36</v>
      </c>
      <c r="F31" s="59">
        <v>3</v>
      </c>
      <c r="G31" s="11">
        <f t="shared" si="0"/>
        <v>8.3333333333333321</v>
      </c>
    </row>
    <row r="32" spans="1:7" ht="78.75" x14ac:dyDescent="0.25">
      <c r="A32" s="83">
        <v>20</v>
      </c>
      <c r="B32" s="27" t="s">
        <v>72</v>
      </c>
      <c r="C32" s="27" t="s">
        <v>310</v>
      </c>
      <c r="D32" s="27">
        <v>18.5</v>
      </c>
      <c r="E32" s="27">
        <v>11</v>
      </c>
      <c r="F32" s="59">
        <v>1</v>
      </c>
      <c r="G32" s="11">
        <f t="shared" si="0"/>
        <v>9.0909090909090917</v>
      </c>
    </row>
    <row r="33" spans="1:7" ht="141.75" x14ac:dyDescent="0.25">
      <c r="A33" s="83">
        <v>21</v>
      </c>
      <c r="B33" s="27" t="s">
        <v>142</v>
      </c>
      <c r="C33" s="27" t="s">
        <v>306</v>
      </c>
      <c r="D33" s="27">
        <v>96.8</v>
      </c>
      <c r="E33" s="27">
        <v>27</v>
      </c>
      <c r="F33" s="59">
        <v>1</v>
      </c>
      <c r="G33" s="11">
        <f t="shared" si="0"/>
        <v>3.7037037037037033</v>
      </c>
    </row>
    <row r="34" spans="1:7" ht="126" x14ac:dyDescent="0.25">
      <c r="A34" s="83">
        <v>22</v>
      </c>
      <c r="B34" s="27" t="s">
        <v>187</v>
      </c>
      <c r="C34" s="27" t="s">
        <v>273</v>
      </c>
      <c r="D34" s="27">
        <v>113</v>
      </c>
      <c r="E34" s="27">
        <v>28</v>
      </c>
      <c r="F34" s="59">
        <v>2</v>
      </c>
      <c r="G34" s="11">
        <f t="shared" si="0"/>
        <v>7.1428571428571423</v>
      </c>
    </row>
    <row r="35" spans="1:7" ht="63" x14ac:dyDescent="0.25">
      <c r="A35" s="83">
        <v>23</v>
      </c>
      <c r="B35" s="27" t="s">
        <v>155</v>
      </c>
      <c r="C35" s="27" t="s">
        <v>46</v>
      </c>
      <c r="D35" s="27">
        <v>33.700000000000003</v>
      </c>
      <c r="E35" s="27">
        <v>24</v>
      </c>
      <c r="F35" s="59">
        <v>2</v>
      </c>
      <c r="G35" s="11">
        <f t="shared" si="0"/>
        <v>8.3333333333333321</v>
      </c>
    </row>
    <row r="36" spans="1:7" ht="141.75" x14ac:dyDescent="0.25">
      <c r="A36" s="83">
        <v>24</v>
      </c>
      <c r="B36" s="27" t="s">
        <v>153</v>
      </c>
      <c r="C36" s="27" t="s">
        <v>274</v>
      </c>
      <c r="D36" s="27">
        <v>81.180000000000007</v>
      </c>
      <c r="E36" s="27">
        <v>45</v>
      </c>
      <c r="F36" s="59">
        <v>4</v>
      </c>
      <c r="G36" s="11">
        <f t="shared" si="0"/>
        <v>8.8888888888888893</v>
      </c>
    </row>
    <row r="37" spans="1:7" ht="63" x14ac:dyDescent="0.25">
      <c r="A37" s="83">
        <v>25</v>
      </c>
      <c r="B37" s="27" t="s">
        <v>123</v>
      </c>
      <c r="C37" s="27" t="s">
        <v>274</v>
      </c>
      <c r="D37" s="27">
        <v>9.7899999999999991</v>
      </c>
      <c r="E37" s="27">
        <v>16</v>
      </c>
      <c r="F37" s="59">
        <v>1</v>
      </c>
      <c r="G37" s="11">
        <f t="shared" si="0"/>
        <v>6.25</v>
      </c>
    </row>
    <row r="38" spans="1:7" ht="110.25" x14ac:dyDescent="0.25">
      <c r="A38" s="83">
        <v>26</v>
      </c>
      <c r="B38" s="27" t="s">
        <v>90</v>
      </c>
      <c r="C38" s="27" t="s">
        <v>275</v>
      </c>
      <c r="D38" s="27">
        <v>167</v>
      </c>
      <c r="E38" s="27">
        <v>92</v>
      </c>
      <c r="F38" s="59">
        <v>4</v>
      </c>
      <c r="G38" s="11">
        <f t="shared" si="0"/>
        <v>4.3478260869565215</v>
      </c>
    </row>
    <row r="39" spans="1:7" ht="31.5" x14ac:dyDescent="0.25">
      <c r="A39" s="83">
        <v>27</v>
      </c>
      <c r="B39" s="27" t="s">
        <v>229</v>
      </c>
      <c r="C39" s="27" t="s">
        <v>275</v>
      </c>
      <c r="D39" s="27">
        <v>95.65</v>
      </c>
      <c r="E39" s="27">
        <v>12</v>
      </c>
      <c r="F39" s="59">
        <v>1</v>
      </c>
      <c r="G39" s="11">
        <f t="shared" si="0"/>
        <v>8.3333333333333321</v>
      </c>
    </row>
    <row r="40" spans="1:7" ht="94.5" x14ac:dyDescent="0.25">
      <c r="A40" s="83">
        <v>28</v>
      </c>
      <c r="B40" s="27" t="s">
        <v>184</v>
      </c>
      <c r="C40" s="27" t="s">
        <v>93</v>
      </c>
      <c r="D40" s="27">
        <v>95.5</v>
      </c>
      <c r="E40" s="27">
        <v>59</v>
      </c>
      <c r="F40" s="59">
        <v>5</v>
      </c>
      <c r="G40" s="11">
        <f t="shared" si="0"/>
        <v>8.4745762711864394</v>
      </c>
    </row>
    <row r="41" spans="1:7" ht="110.25" x14ac:dyDescent="0.25">
      <c r="A41" s="83">
        <v>29</v>
      </c>
      <c r="B41" s="27" t="s">
        <v>124</v>
      </c>
      <c r="C41" s="27" t="s">
        <v>51</v>
      </c>
      <c r="D41" s="27">
        <v>40.799999999999997</v>
      </c>
      <c r="E41" s="27">
        <v>30</v>
      </c>
      <c r="F41" s="59">
        <v>3</v>
      </c>
      <c r="G41" s="11">
        <f t="shared" si="0"/>
        <v>10</v>
      </c>
    </row>
    <row r="42" spans="1:7" ht="141.75" x14ac:dyDescent="0.25">
      <c r="A42" s="83">
        <v>30</v>
      </c>
      <c r="B42" s="27" t="s">
        <v>125</v>
      </c>
      <c r="C42" s="27" t="s">
        <v>51</v>
      </c>
      <c r="D42" s="27">
        <v>22.3</v>
      </c>
      <c r="E42" s="27">
        <v>27</v>
      </c>
      <c r="F42" s="59">
        <v>1</v>
      </c>
      <c r="G42" s="11">
        <f t="shared" si="0"/>
        <v>3.7037037037037033</v>
      </c>
    </row>
    <row r="43" spans="1:7" ht="63" x14ac:dyDescent="0.25">
      <c r="A43" s="83">
        <v>31</v>
      </c>
      <c r="B43" s="159" t="s">
        <v>128</v>
      </c>
      <c r="C43" s="159" t="s">
        <v>51</v>
      </c>
      <c r="D43" s="159">
        <v>40</v>
      </c>
      <c r="E43" s="159">
        <v>34</v>
      </c>
      <c r="F43" s="59">
        <v>1</v>
      </c>
      <c r="G43" s="11">
        <f t="shared" si="0"/>
        <v>2.9411764705882351</v>
      </c>
    </row>
    <row r="44" spans="1:7" ht="31.5" x14ac:dyDescent="0.25">
      <c r="A44" s="83">
        <v>32</v>
      </c>
      <c r="B44" s="27" t="s">
        <v>229</v>
      </c>
      <c r="C44" s="27" t="s">
        <v>51</v>
      </c>
      <c r="D44" s="27">
        <v>58.7</v>
      </c>
      <c r="E44" s="27">
        <v>15</v>
      </c>
      <c r="F44" s="59">
        <v>1</v>
      </c>
      <c r="G44" s="11">
        <f t="shared" si="0"/>
        <v>6.666666666666667</v>
      </c>
    </row>
    <row r="45" spans="1:7" ht="141.75" x14ac:dyDescent="0.25">
      <c r="A45" s="83">
        <v>33</v>
      </c>
      <c r="B45" s="27" t="s">
        <v>199</v>
      </c>
      <c r="C45" s="27" t="s">
        <v>164</v>
      </c>
      <c r="D45" s="27">
        <v>135.05000000000001</v>
      </c>
      <c r="E45" s="27">
        <v>61</v>
      </c>
      <c r="F45" s="59">
        <v>2</v>
      </c>
      <c r="G45" s="11">
        <f t="shared" si="0"/>
        <v>3.278688524590164</v>
      </c>
    </row>
    <row r="46" spans="1:7" ht="110.25" x14ac:dyDescent="0.25">
      <c r="A46" s="83">
        <v>34</v>
      </c>
      <c r="B46" s="27" t="s">
        <v>131</v>
      </c>
      <c r="C46" s="27" t="s">
        <v>39</v>
      </c>
      <c r="D46" s="27">
        <v>81.5</v>
      </c>
      <c r="E46" s="27">
        <v>48</v>
      </c>
      <c r="F46" s="59">
        <v>4</v>
      </c>
      <c r="G46" s="11">
        <f t="shared" si="0"/>
        <v>8.3333333333333321</v>
      </c>
    </row>
    <row r="47" spans="1:7" ht="94.5" x14ac:dyDescent="0.25">
      <c r="A47" s="83">
        <v>35</v>
      </c>
      <c r="B47" s="27" t="s">
        <v>144</v>
      </c>
      <c r="C47" s="27" t="s">
        <v>39</v>
      </c>
      <c r="D47" s="27">
        <v>11.5</v>
      </c>
      <c r="E47" s="27">
        <v>15</v>
      </c>
      <c r="F47" s="59">
        <v>1</v>
      </c>
      <c r="G47" s="11">
        <f t="shared" si="0"/>
        <v>6.666666666666667</v>
      </c>
    </row>
    <row r="48" spans="1:7" ht="63" x14ac:dyDescent="0.25">
      <c r="A48" s="83">
        <v>36</v>
      </c>
      <c r="B48" s="27" t="s">
        <v>64</v>
      </c>
      <c r="C48" s="27" t="s">
        <v>65</v>
      </c>
      <c r="D48" s="123">
        <v>6.54</v>
      </c>
      <c r="E48" s="27">
        <v>6</v>
      </c>
      <c r="F48" s="59">
        <v>1</v>
      </c>
      <c r="G48" s="11">
        <f t="shared" si="0"/>
        <v>16.666666666666664</v>
      </c>
    </row>
    <row r="49" spans="1:7" ht="63" x14ac:dyDescent="0.25">
      <c r="A49" s="83">
        <v>37</v>
      </c>
      <c r="B49" s="27" t="s">
        <v>64</v>
      </c>
      <c r="C49" s="27" t="s">
        <v>65</v>
      </c>
      <c r="D49" s="122">
        <v>7.327</v>
      </c>
      <c r="E49" s="27">
        <v>5</v>
      </c>
      <c r="F49" s="59">
        <v>0</v>
      </c>
      <c r="G49" s="11">
        <f t="shared" si="0"/>
        <v>0</v>
      </c>
    </row>
    <row r="50" spans="1:7" ht="94.5" x14ac:dyDescent="0.25">
      <c r="A50" s="83">
        <v>38</v>
      </c>
      <c r="B50" s="27" t="s">
        <v>176</v>
      </c>
      <c r="C50" s="17" t="s">
        <v>278</v>
      </c>
      <c r="D50" s="27">
        <v>74.319999999999993</v>
      </c>
      <c r="E50" s="27">
        <v>30</v>
      </c>
      <c r="F50" s="59">
        <v>3</v>
      </c>
      <c r="G50" s="11">
        <f t="shared" si="0"/>
        <v>10</v>
      </c>
    </row>
    <row r="51" spans="1:7" ht="141.75" x14ac:dyDescent="0.25">
      <c r="A51" s="83">
        <v>39</v>
      </c>
      <c r="B51" s="27" t="s">
        <v>119</v>
      </c>
      <c r="C51" s="17" t="s">
        <v>120</v>
      </c>
      <c r="D51" s="13">
        <v>82</v>
      </c>
      <c r="E51" s="11">
        <v>71</v>
      </c>
      <c r="F51" s="53">
        <v>4</v>
      </c>
      <c r="G51" s="11">
        <f t="shared" si="0"/>
        <v>5.6338028169014089</v>
      </c>
    </row>
    <row r="52" spans="1:7" ht="110.25" x14ac:dyDescent="0.25">
      <c r="A52" s="83">
        <v>40</v>
      </c>
      <c r="B52" s="27" t="s">
        <v>168</v>
      </c>
      <c r="C52" s="17" t="s">
        <v>169</v>
      </c>
      <c r="D52" s="13">
        <v>117.7</v>
      </c>
      <c r="E52" s="11">
        <v>44</v>
      </c>
      <c r="F52" s="53">
        <v>4</v>
      </c>
      <c r="G52" s="11">
        <f t="shared" si="0"/>
        <v>9.0909090909090917</v>
      </c>
    </row>
    <row r="53" spans="1:7" ht="120" x14ac:dyDescent="0.25">
      <c r="A53" s="83">
        <v>41</v>
      </c>
      <c r="B53" s="113" t="s">
        <v>287</v>
      </c>
      <c r="C53" s="17" t="s">
        <v>280</v>
      </c>
      <c r="D53" s="13">
        <v>6.53</v>
      </c>
      <c r="E53" s="11">
        <v>11</v>
      </c>
      <c r="F53" s="53">
        <v>1</v>
      </c>
      <c r="G53" s="11">
        <f t="shared" si="0"/>
        <v>9.0909090909090917</v>
      </c>
    </row>
    <row r="54" spans="1:7" ht="110.25" x14ac:dyDescent="0.25">
      <c r="A54" s="83">
        <v>42</v>
      </c>
      <c r="B54" s="27" t="s">
        <v>218</v>
      </c>
      <c r="C54" s="17" t="s">
        <v>281</v>
      </c>
      <c r="D54" s="13">
        <v>126</v>
      </c>
      <c r="E54" s="11">
        <v>59</v>
      </c>
      <c r="F54" s="53">
        <v>5</v>
      </c>
      <c r="G54" s="11">
        <f t="shared" si="0"/>
        <v>8.4745762711864394</v>
      </c>
    </row>
    <row r="55" spans="1:7" ht="63" x14ac:dyDescent="0.25">
      <c r="A55" s="83">
        <v>43</v>
      </c>
      <c r="B55" s="27" t="s">
        <v>219</v>
      </c>
      <c r="C55" s="17" t="s">
        <v>281</v>
      </c>
      <c r="D55" s="13">
        <v>19.690000000000001</v>
      </c>
      <c r="E55" s="11">
        <v>14</v>
      </c>
      <c r="F55" s="53">
        <v>1</v>
      </c>
      <c r="G55" s="11">
        <f t="shared" si="0"/>
        <v>7.1428571428571423</v>
      </c>
    </row>
    <row r="56" spans="1:7" ht="94.5" x14ac:dyDescent="0.25">
      <c r="A56" s="83">
        <v>44</v>
      </c>
      <c r="B56" s="27" t="s">
        <v>137</v>
      </c>
      <c r="C56" s="17" t="s">
        <v>281</v>
      </c>
      <c r="D56" s="13">
        <v>9.1999999999999993</v>
      </c>
      <c r="E56" s="11">
        <v>33</v>
      </c>
      <c r="F56" s="53">
        <v>3</v>
      </c>
      <c r="G56" s="11">
        <f t="shared" si="0"/>
        <v>9.0909090909090917</v>
      </c>
    </row>
    <row r="57" spans="1:7" ht="31.5" x14ac:dyDescent="0.25">
      <c r="A57" s="83">
        <v>45</v>
      </c>
      <c r="B57" s="27" t="s">
        <v>229</v>
      </c>
      <c r="C57" s="17" t="s">
        <v>281</v>
      </c>
      <c r="D57" s="13">
        <v>41.55</v>
      </c>
      <c r="E57" s="11">
        <v>12</v>
      </c>
      <c r="F57" s="53">
        <v>1</v>
      </c>
      <c r="G57" s="11">
        <f t="shared" si="0"/>
        <v>8.3333333333333321</v>
      </c>
    </row>
    <row r="58" spans="1:7" ht="110.25" x14ac:dyDescent="0.25">
      <c r="A58" s="83">
        <v>46</v>
      </c>
      <c r="B58" s="27" t="s">
        <v>190</v>
      </c>
      <c r="C58" s="17" t="s">
        <v>71</v>
      </c>
      <c r="D58" s="13">
        <v>213.8</v>
      </c>
      <c r="E58" s="11">
        <v>56</v>
      </c>
      <c r="F58" s="53">
        <v>5</v>
      </c>
      <c r="G58" s="11">
        <f t="shared" si="0"/>
        <v>8.9285714285714288</v>
      </c>
    </row>
    <row r="59" spans="1:7" ht="110.25" x14ac:dyDescent="0.25">
      <c r="A59" s="83">
        <v>47</v>
      </c>
      <c r="B59" s="27" t="s">
        <v>9</v>
      </c>
      <c r="C59" s="17" t="s">
        <v>282</v>
      </c>
      <c r="D59" s="13">
        <v>160</v>
      </c>
      <c r="E59" s="11">
        <v>118</v>
      </c>
      <c r="F59" s="53">
        <v>11</v>
      </c>
      <c r="G59" s="11">
        <f t="shared" si="0"/>
        <v>9.3220338983050848</v>
      </c>
    </row>
    <row r="60" spans="1:7" ht="78.75" x14ac:dyDescent="0.25">
      <c r="A60" s="83">
        <v>48</v>
      </c>
      <c r="B60" s="27" t="s">
        <v>217</v>
      </c>
      <c r="C60" s="17" t="s">
        <v>282</v>
      </c>
      <c r="D60" s="13">
        <v>35.299999999999997</v>
      </c>
      <c r="E60" s="11">
        <v>33</v>
      </c>
      <c r="F60" s="53">
        <v>1</v>
      </c>
      <c r="G60" s="11">
        <f t="shared" si="0"/>
        <v>3.0303030303030303</v>
      </c>
    </row>
    <row r="61" spans="1:7" ht="63" x14ac:dyDescent="0.25">
      <c r="A61" s="83">
        <v>49</v>
      </c>
      <c r="B61" s="27" t="s">
        <v>216</v>
      </c>
      <c r="C61" s="17" t="s">
        <v>282</v>
      </c>
      <c r="D61" s="13">
        <v>20.45</v>
      </c>
      <c r="E61" s="11">
        <v>19</v>
      </c>
      <c r="F61" s="53">
        <v>1</v>
      </c>
      <c r="G61" s="11">
        <f t="shared" si="0"/>
        <v>5.2631578947368416</v>
      </c>
    </row>
    <row r="62" spans="1:7" ht="110.25" x14ac:dyDescent="0.25">
      <c r="A62" s="83">
        <v>50</v>
      </c>
      <c r="B62" s="27" t="s">
        <v>157</v>
      </c>
      <c r="C62" s="17" t="s">
        <v>101</v>
      </c>
      <c r="D62" s="13">
        <v>192.92</v>
      </c>
      <c r="E62" s="11">
        <v>74</v>
      </c>
      <c r="F62" s="53">
        <v>4</v>
      </c>
      <c r="G62" s="11">
        <f t="shared" si="0"/>
        <v>5.4054054054054053</v>
      </c>
    </row>
    <row r="63" spans="1:7" ht="110.25" x14ac:dyDescent="0.25">
      <c r="A63" s="83">
        <v>51</v>
      </c>
      <c r="B63" s="27" t="s">
        <v>158</v>
      </c>
      <c r="C63" s="17" t="s">
        <v>101</v>
      </c>
      <c r="D63" s="13">
        <v>14.82</v>
      </c>
      <c r="E63" s="11">
        <v>22</v>
      </c>
      <c r="F63" s="53">
        <v>2</v>
      </c>
      <c r="G63" s="11">
        <f t="shared" si="0"/>
        <v>9.0909090909090917</v>
      </c>
    </row>
    <row r="64" spans="1:7" ht="15.75" x14ac:dyDescent="0.25">
      <c r="A64" s="47"/>
      <c r="B64" s="63" t="s">
        <v>19</v>
      </c>
      <c r="C64" s="47"/>
      <c r="D64" s="47"/>
      <c r="E64" s="62">
        <f>SUM(E13:E63)</f>
        <v>2073</v>
      </c>
      <c r="F64" s="64">
        <f>SUM(F13:F63)</f>
        <v>158</v>
      </c>
      <c r="G64" s="47"/>
    </row>
    <row r="65" spans="2:6" ht="94.5" x14ac:dyDescent="0.25">
      <c r="B65" s="24" t="s">
        <v>243</v>
      </c>
      <c r="F65" s="209" t="s">
        <v>304</v>
      </c>
    </row>
  </sheetData>
  <autoFilter ref="F1:F65"/>
  <customSheetViews>
    <customSheetView guid="{AFF92845-F831-48B8-860E-7046A0C84820}" showAutoFilter="1" topLeftCell="A69">
      <selection activeCell="E75" sqref="E75"/>
      <pageMargins left="0.7" right="0.7" top="0.75" bottom="0.75" header="0.3" footer="0.3"/>
      <pageSetup paperSize="9" orientation="portrait" r:id="rId1"/>
      <autoFilter ref="B1"/>
    </customSheetView>
    <customSheetView guid="{BCE4E900-95F8-4F04-95DE-AB49B5289F76}" showPageBreaks="1" fitToPage="1" showAutoFilter="1" topLeftCell="A72">
      <selection sqref="A1:G79"/>
      <pageMargins left="0.7" right="0.7" top="0.75" bottom="0.75" header="0.3" footer="0.3"/>
      <pageSetup paperSize="9" scale="83" fitToHeight="0" orientation="portrait" r:id="rId2"/>
      <autoFilter ref="B1"/>
    </customSheetView>
  </customSheetViews>
  <mergeCells count="14">
    <mergeCell ref="B6:F6"/>
    <mergeCell ref="B1:F1"/>
    <mergeCell ref="B2:F2"/>
    <mergeCell ref="B3:F3"/>
    <mergeCell ref="B4:F4"/>
    <mergeCell ref="B5:F5"/>
    <mergeCell ref="G8:G11"/>
    <mergeCell ref="B7:F7"/>
    <mergeCell ref="A8:A11"/>
    <mergeCell ref="B8:B11"/>
    <mergeCell ref="C8:C11"/>
    <mergeCell ref="D8:D11"/>
    <mergeCell ref="E8:E11"/>
    <mergeCell ref="F8:F11"/>
  </mergeCells>
  <phoneticPr fontId="11" type="noConversion"/>
  <conditionalFormatting sqref="B1:C8 B12:C12 B9:B11 B26:C26 B48:C49">
    <cfRule type="containsText" dxfId="105" priority="118" operator="containsText" text="оду">
      <formula>NOT(ISERROR(SEARCH("оду",B1)))</formula>
    </cfRule>
  </conditionalFormatting>
  <conditionalFormatting sqref="D8">
    <cfRule type="containsText" dxfId="104" priority="117" operator="containsText" text="оду">
      <formula>NOT(ISERROR(SEARCH("оду",D8)))</formula>
    </cfRule>
  </conditionalFormatting>
  <conditionalFormatting sqref="C59">
    <cfRule type="containsText" dxfId="103" priority="115" operator="containsText" text="оду">
      <formula>NOT(ISERROR(SEARCH("оду",C59)))</formula>
    </cfRule>
  </conditionalFormatting>
  <conditionalFormatting sqref="C18">
    <cfRule type="containsText" dxfId="102" priority="112" operator="containsText" text="оду">
      <formula>NOT(ISERROR(SEARCH("оду",C18)))</formula>
    </cfRule>
  </conditionalFormatting>
  <conditionalFormatting sqref="C32">
    <cfRule type="containsText" dxfId="101" priority="111" operator="containsText" text="оду">
      <formula>NOT(ISERROR(SEARCH("оду",C32)))</formula>
    </cfRule>
  </conditionalFormatting>
  <conditionalFormatting sqref="C16">
    <cfRule type="containsText" dxfId="100" priority="109" operator="containsText" text="оду">
      <formula>NOT(ISERROR(SEARCH("оду",C16)))</formula>
    </cfRule>
  </conditionalFormatting>
  <conditionalFormatting sqref="C27">
    <cfRule type="containsText" dxfId="99" priority="108" operator="containsText" text="оду">
      <formula>NOT(ISERROR(SEARCH("оду",C27)))</formula>
    </cfRule>
  </conditionalFormatting>
  <conditionalFormatting sqref="C38">
    <cfRule type="containsText" dxfId="98" priority="107" operator="containsText" text="оду">
      <formula>NOT(ISERROR(SEARCH("оду",C38)))</formula>
    </cfRule>
  </conditionalFormatting>
  <conditionalFormatting sqref="C13">
    <cfRule type="containsText" dxfId="97" priority="106" operator="containsText" text="оду">
      <formula>NOT(ISERROR(SEARCH("оду",C13)))</formula>
    </cfRule>
  </conditionalFormatting>
  <conditionalFormatting sqref="C51">
    <cfRule type="containsText" dxfId="96" priority="105" operator="containsText" text="оду">
      <formula>NOT(ISERROR(SEARCH("оду",C51)))</formula>
    </cfRule>
  </conditionalFormatting>
  <conditionalFormatting sqref="C37">
    <cfRule type="containsText" dxfId="95" priority="104" operator="containsText" text="оду">
      <formula>NOT(ISERROR(SEARCH("оду",C37)))</formula>
    </cfRule>
  </conditionalFormatting>
  <conditionalFormatting sqref="C41">
    <cfRule type="containsText" dxfId="94" priority="103" operator="containsText" text="оду">
      <formula>NOT(ISERROR(SEARCH("оду",C41)))</formula>
    </cfRule>
  </conditionalFormatting>
  <conditionalFormatting sqref="C42">
    <cfRule type="containsText" dxfId="93" priority="102" operator="containsText" text="оду">
      <formula>NOT(ISERROR(SEARCH("оду",C42)))</formula>
    </cfRule>
  </conditionalFormatting>
  <conditionalFormatting sqref="C46">
    <cfRule type="containsText" dxfId="92" priority="101" operator="containsText" text="оду">
      <formula>NOT(ISERROR(SEARCH("оду",C46)))</formula>
    </cfRule>
  </conditionalFormatting>
  <conditionalFormatting sqref="C56">
    <cfRule type="containsText" dxfId="91" priority="100" operator="containsText" text="оду">
      <formula>NOT(ISERROR(SEARCH("оду",C56)))</formula>
    </cfRule>
  </conditionalFormatting>
  <conditionalFormatting sqref="C25">
    <cfRule type="containsText" dxfId="90" priority="99" operator="containsText" text="оду">
      <formula>NOT(ISERROR(SEARCH("оду",C25)))</formula>
    </cfRule>
  </conditionalFormatting>
  <conditionalFormatting sqref="C30">
    <cfRule type="containsText" dxfId="89" priority="98" operator="containsText" text="оду">
      <formula>NOT(ISERROR(SEARCH("оду",C30)))</formula>
    </cfRule>
  </conditionalFormatting>
  <conditionalFormatting sqref="C33">
    <cfRule type="containsText" dxfId="88" priority="97" operator="containsText" text="оду">
      <formula>NOT(ISERROR(SEARCH("оду",C33)))</formula>
    </cfRule>
  </conditionalFormatting>
  <conditionalFormatting sqref="C47">
    <cfRule type="containsText" dxfId="87" priority="96" operator="containsText" text="оду">
      <formula>NOT(ISERROR(SEARCH("оду",C47)))</formula>
    </cfRule>
  </conditionalFormatting>
  <conditionalFormatting sqref="C19">
    <cfRule type="containsText" dxfId="86" priority="95" operator="containsText" text="оду">
      <formula>NOT(ISERROR(SEARCH("оду",C19)))</formula>
    </cfRule>
  </conditionalFormatting>
  <conditionalFormatting sqref="C28">
    <cfRule type="containsText" dxfId="85" priority="94" operator="containsText" text="оду">
      <formula>NOT(ISERROR(SEARCH("оду",C28)))</formula>
    </cfRule>
  </conditionalFormatting>
  <conditionalFormatting sqref="C36">
    <cfRule type="containsText" dxfId="84" priority="92" operator="containsText" text="оду">
      <formula>NOT(ISERROR(SEARCH("оду",C36)))</formula>
    </cfRule>
  </conditionalFormatting>
  <conditionalFormatting sqref="C62">
    <cfRule type="containsText" dxfId="83" priority="89" operator="containsText" text="оду">
      <formula>NOT(ISERROR(SEARCH("оду",C62)))</formula>
    </cfRule>
  </conditionalFormatting>
  <conditionalFormatting sqref="C24">
    <cfRule type="containsText" dxfId="82" priority="88" operator="containsText" text="оду">
      <formula>NOT(ISERROR(SEARCH("оду",C24)))</formula>
    </cfRule>
  </conditionalFormatting>
  <conditionalFormatting sqref="C52">
    <cfRule type="containsText" dxfId="81" priority="87" operator="containsText" text="оду">
      <formula>NOT(ISERROR(SEARCH("оду",C52)))</formula>
    </cfRule>
  </conditionalFormatting>
  <conditionalFormatting sqref="C50">
    <cfRule type="containsText" dxfId="80" priority="86" operator="containsText" text="оду">
      <formula>NOT(ISERROR(SEARCH("оду",C50)))</formula>
    </cfRule>
  </conditionalFormatting>
  <conditionalFormatting sqref="C21">
    <cfRule type="containsText" dxfId="79" priority="85" operator="containsText" text="оду">
      <formula>NOT(ISERROR(SEARCH("оду",C21)))</formula>
    </cfRule>
  </conditionalFormatting>
  <conditionalFormatting sqref="C40">
    <cfRule type="containsText" dxfId="78" priority="84" operator="containsText" text="оду">
      <formula>NOT(ISERROR(SEARCH("оду",C40)))</formula>
    </cfRule>
  </conditionalFormatting>
  <conditionalFormatting sqref="C15">
    <cfRule type="containsText" dxfId="77" priority="83" operator="containsText" text="оду">
      <formula>NOT(ISERROR(SEARCH("оду",C15)))</formula>
    </cfRule>
  </conditionalFormatting>
  <conditionalFormatting sqref="C34">
    <cfRule type="containsText" dxfId="76" priority="82" operator="containsText" text="оду">
      <formula>NOT(ISERROR(SEARCH("оду",C34)))</formula>
    </cfRule>
  </conditionalFormatting>
  <conditionalFormatting sqref="C23">
    <cfRule type="containsText" dxfId="75" priority="81" operator="containsText" text="оду">
      <formula>NOT(ISERROR(SEARCH("оду",C23)))</formula>
    </cfRule>
  </conditionalFormatting>
  <conditionalFormatting sqref="C58">
    <cfRule type="containsText" dxfId="74" priority="80" operator="containsText" text="оду">
      <formula>NOT(ISERROR(SEARCH("оду",C58)))</formula>
    </cfRule>
  </conditionalFormatting>
  <conditionalFormatting sqref="C45">
    <cfRule type="containsText" dxfId="73" priority="79" operator="containsText" text="оду">
      <formula>NOT(ISERROR(SEARCH("оду",C45)))</formula>
    </cfRule>
  </conditionalFormatting>
  <conditionalFormatting sqref="C61">
    <cfRule type="containsText" dxfId="72" priority="76" operator="containsText" text="оду">
      <formula>NOT(ISERROR(SEARCH("оду",C61)))</formula>
    </cfRule>
  </conditionalFormatting>
  <conditionalFormatting sqref="C60">
    <cfRule type="containsText" dxfId="71" priority="75" operator="containsText" text="оду">
      <formula>NOT(ISERROR(SEARCH("оду",C60)))</formula>
    </cfRule>
  </conditionalFormatting>
  <conditionalFormatting sqref="C54">
    <cfRule type="containsText" dxfId="70" priority="74" operator="containsText" text="оду">
      <formula>NOT(ISERROR(SEARCH("оду",C54)))</formula>
    </cfRule>
  </conditionalFormatting>
  <conditionalFormatting sqref="C35">
    <cfRule type="containsText" dxfId="69" priority="73" operator="containsText" text="оду">
      <formula>NOT(ISERROR(SEARCH("оду",C35)))</formula>
    </cfRule>
  </conditionalFormatting>
  <conditionalFormatting sqref="C14">
    <cfRule type="containsText" dxfId="68" priority="72" operator="containsText" text="оду">
      <formula>NOT(ISERROR(SEARCH("оду",C14)))</formula>
    </cfRule>
  </conditionalFormatting>
  <conditionalFormatting sqref="C17">
    <cfRule type="containsText" dxfId="67" priority="69" operator="containsText" text="оду">
      <formula>NOT(ISERROR(SEARCH("оду",C17)))</formula>
    </cfRule>
  </conditionalFormatting>
  <conditionalFormatting sqref="C29">
    <cfRule type="containsText" dxfId="66" priority="66" operator="containsText" text="оду">
      <formula>NOT(ISERROR(SEARCH("оду",C29)))</formula>
    </cfRule>
  </conditionalFormatting>
  <conditionalFormatting sqref="C39">
    <cfRule type="containsText" dxfId="65" priority="65" operator="containsText" text="оду">
      <formula>NOT(ISERROR(SEARCH("оду",C39)))</formula>
    </cfRule>
  </conditionalFormatting>
  <conditionalFormatting sqref="C44">
    <cfRule type="containsText" dxfId="64" priority="63" operator="containsText" text="оду">
      <formula>NOT(ISERROR(SEARCH("оду",C44)))</formula>
    </cfRule>
  </conditionalFormatting>
  <conditionalFormatting sqref="C57">
    <cfRule type="containsText" dxfId="63" priority="58" operator="containsText" text="оду">
      <formula>NOT(ISERROR(SEARCH("оду",C57)))</formula>
    </cfRule>
  </conditionalFormatting>
  <conditionalFormatting sqref="B18">
    <cfRule type="containsText" dxfId="62" priority="51" operator="containsText" text="оду">
      <formula>NOT(ISERROR(SEARCH("оду",B18)))</formula>
    </cfRule>
  </conditionalFormatting>
  <conditionalFormatting sqref="B32">
    <cfRule type="containsText" dxfId="61" priority="50" operator="containsText" text="оду">
      <formula>NOT(ISERROR(SEARCH("оду",B32)))</formula>
    </cfRule>
  </conditionalFormatting>
  <conditionalFormatting sqref="B16">
    <cfRule type="containsText" dxfId="60" priority="48" operator="containsText" text="оду">
      <formula>NOT(ISERROR(SEARCH("оду",B16)))</formula>
    </cfRule>
  </conditionalFormatting>
  <conditionalFormatting sqref="B27">
    <cfRule type="containsText" dxfId="59" priority="47" operator="containsText" text="оду">
      <formula>NOT(ISERROR(SEARCH("оду",B27)))</formula>
    </cfRule>
  </conditionalFormatting>
  <conditionalFormatting sqref="B38">
    <cfRule type="containsText" dxfId="58" priority="46" operator="containsText" text="оду">
      <formula>NOT(ISERROR(SEARCH("оду",B38)))</formula>
    </cfRule>
  </conditionalFormatting>
  <conditionalFormatting sqref="B13">
    <cfRule type="containsText" dxfId="57" priority="45" operator="containsText" text="оду">
      <formula>NOT(ISERROR(SEARCH("оду",B13)))</formula>
    </cfRule>
  </conditionalFormatting>
  <conditionalFormatting sqref="B37">
    <cfRule type="containsText" dxfId="56" priority="44" operator="containsText" text="оду">
      <formula>NOT(ISERROR(SEARCH("оду",B37)))</formula>
    </cfRule>
  </conditionalFormatting>
  <conditionalFormatting sqref="B41">
    <cfRule type="containsText" dxfId="55" priority="43" operator="containsText" text="оду">
      <formula>NOT(ISERROR(SEARCH("оду",B41)))</formula>
    </cfRule>
  </conditionalFormatting>
  <conditionalFormatting sqref="B42">
    <cfRule type="containsText" dxfId="54" priority="42" operator="containsText" text="оду">
      <formula>NOT(ISERROR(SEARCH("оду",B42)))</formula>
    </cfRule>
  </conditionalFormatting>
  <conditionalFormatting sqref="B46">
    <cfRule type="containsText" dxfId="53" priority="41" operator="containsText" text="оду">
      <formula>NOT(ISERROR(SEARCH("оду",B46)))</formula>
    </cfRule>
  </conditionalFormatting>
  <conditionalFormatting sqref="B25">
    <cfRule type="containsText" dxfId="52" priority="40" operator="containsText" text="оду">
      <formula>NOT(ISERROR(SEARCH("оду",B25)))</formula>
    </cfRule>
  </conditionalFormatting>
  <conditionalFormatting sqref="B30">
    <cfRule type="containsText" dxfId="51" priority="39" operator="containsText" text="оду">
      <formula>NOT(ISERROR(SEARCH("оду",B30)))</formula>
    </cfRule>
  </conditionalFormatting>
  <conditionalFormatting sqref="B33">
    <cfRule type="containsText" dxfId="50" priority="38" operator="containsText" text="оду">
      <formula>NOT(ISERROR(SEARCH("оду",B33)))</formula>
    </cfRule>
  </conditionalFormatting>
  <conditionalFormatting sqref="B47">
    <cfRule type="containsText" dxfId="49" priority="37" operator="containsText" text="оду">
      <formula>NOT(ISERROR(SEARCH("оду",B47)))</formula>
    </cfRule>
  </conditionalFormatting>
  <conditionalFormatting sqref="B19">
    <cfRule type="containsText" dxfId="48" priority="36" operator="containsText" text="оду">
      <formula>NOT(ISERROR(SEARCH("оду",B19)))</formula>
    </cfRule>
  </conditionalFormatting>
  <conditionalFormatting sqref="B28">
    <cfRule type="containsText" dxfId="47" priority="35" operator="containsText" text="оду">
      <formula>NOT(ISERROR(SEARCH("оду",B28)))</formula>
    </cfRule>
  </conditionalFormatting>
  <conditionalFormatting sqref="B36">
    <cfRule type="containsText" dxfId="46" priority="33" operator="containsText" text="оду">
      <formula>NOT(ISERROR(SEARCH("оду",B36)))</formula>
    </cfRule>
  </conditionalFormatting>
  <conditionalFormatting sqref="B24">
    <cfRule type="containsText" dxfId="45" priority="31" operator="containsText" text="оду">
      <formula>NOT(ISERROR(SEARCH("оду",B24)))</formula>
    </cfRule>
  </conditionalFormatting>
  <conditionalFormatting sqref="B50">
    <cfRule type="containsText" dxfId="44" priority="30" operator="containsText" text="оду">
      <formula>NOT(ISERROR(SEARCH("оду",B50)))</formula>
    </cfRule>
  </conditionalFormatting>
  <conditionalFormatting sqref="B21">
    <cfRule type="containsText" dxfId="43" priority="29" operator="containsText" text="оду">
      <formula>NOT(ISERROR(SEARCH("оду",B21)))</formula>
    </cfRule>
  </conditionalFormatting>
  <conditionalFormatting sqref="B40">
    <cfRule type="containsText" dxfId="42" priority="28" operator="containsText" text="оду">
      <formula>NOT(ISERROR(SEARCH("оду",B40)))</formula>
    </cfRule>
  </conditionalFormatting>
  <conditionalFormatting sqref="B34">
    <cfRule type="containsText" dxfId="41" priority="27" operator="containsText" text="оду">
      <formula>NOT(ISERROR(SEARCH("оду",B34)))</formula>
    </cfRule>
  </conditionalFormatting>
  <conditionalFormatting sqref="B23">
    <cfRule type="containsText" dxfId="40" priority="26" operator="containsText" text="оду">
      <formula>NOT(ISERROR(SEARCH("оду",B23)))</formula>
    </cfRule>
  </conditionalFormatting>
  <conditionalFormatting sqref="B45">
    <cfRule type="containsText" dxfId="39" priority="25" operator="containsText" text="оду">
      <formula>NOT(ISERROR(SEARCH("оду",B45)))</formula>
    </cfRule>
  </conditionalFormatting>
  <conditionalFormatting sqref="B35">
    <cfRule type="containsText" dxfId="38" priority="23" operator="containsText" text="оду">
      <formula>NOT(ISERROR(SEARCH("оду",B35)))</formula>
    </cfRule>
  </conditionalFormatting>
  <conditionalFormatting sqref="B14">
    <cfRule type="containsText" dxfId="37" priority="22" operator="containsText" text="оду">
      <formula>NOT(ISERROR(SEARCH("оду",B14)))</formula>
    </cfRule>
  </conditionalFormatting>
  <conditionalFormatting sqref="B17">
    <cfRule type="containsText" dxfId="36" priority="19" operator="containsText" text="оду">
      <formula>NOT(ISERROR(SEARCH("оду",B17)))</formula>
    </cfRule>
  </conditionalFormatting>
  <conditionalFormatting sqref="B29">
    <cfRule type="containsText" dxfId="35" priority="16" operator="containsText" text="оду">
      <formula>NOT(ISERROR(SEARCH("оду",B29)))</formula>
    </cfRule>
  </conditionalFormatting>
  <conditionalFormatting sqref="B39">
    <cfRule type="containsText" dxfId="34" priority="15" operator="containsText" text="оду">
      <formula>NOT(ISERROR(SEARCH("оду",B39)))</formula>
    </cfRule>
  </conditionalFormatting>
  <conditionalFormatting sqref="B44">
    <cfRule type="containsText" dxfId="33" priority="13" operator="containsText" text="оду">
      <formula>NOT(ISERROR(SEARCH("оду",B44)))</formula>
    </cfRule>
  </conditionalFormatting>
  <conditionalFormatting sqref="C55">
    <cfRule type="containsText" dxfId="32" priority="11" operator="containsText" text="оду">
      <formula>NOT(ISERROR(SEARCH("оду",C55)))</formula>
    </cfRule>
  </conditionalFormatting>
  <conditionalFormatting sqref="C63">
    <cfRule type="containsText" dxfId="31" priority="10" operator="containsText" text="оду">
      <formula>NOT(ISERROR(SEARCH("оду",C63)))</formula>
    </cfRule>
  </conditionalFormatting>
  <conditionalFormatting sqref="B31:C31">
    <cfRule type="containsText" dxfId="30" priority="9" operator="containsText" text="оду">
      <formula>NOT(ISERROR(SEARCH("оду",B31)))</formula>
    </cfRule>
  </conditionalFormatting>
  <conditionalFormatting sqref="C53">
    <cfRule type="containsText" dxfId="29" priority="8" operator="containsText" text="оду">
      <formula>NOT(ISERROR(SEARCH("оду",C53)))</formula>
    </cfRule>
  </conditionalFormatting>
  <conditionalFormatting sqref="B20:C20">
    <cfRule type="containsText" dxfId="28" priority="7" operator="containsText" text="оду">
      <formula>NOT(ISERROR(SEARCH("оду",B20)))</formula>
    </cfRule>
  </conditionalFormatting>
  <conditionalFormatting sqref="B43">
    <cfRule type="containsText" dxfId="27" priority="4" operator="containsText" text="оду">
      <formula>NOT(ISERROR(SEARCH("оду",B43)))</formula>
    </cfRule>
  </conditionalFormatting>
  <conditionalFormatting sqref="C43">
    <cfRule type="containsText" dxfId="26" priority="3" operator="containsText" text="оду">
      <formula>NOT(ISERROR(SEARCH("оду",C43)))</formula>
    </cfRule>
  </conditionalFormatting>
  <conditionalFormatting sqref="B22">
    <cfRule type="containsText" dxfId="25" priority="2" operator="containsText" text="оду">
      <formula>NOT(ISERROR(SEARCH("оду",B22)))</formula>
    </cfRule>
  </conditionalFormatting>
  <conditionalFormatting sqref="C22">
    <cfRule type="containsText" dxfId="24" priority="1" operator="containsText" text="оду">
      <formula>NOT(ISERROR(SEARCH("оду",C22)))</formula>
    </cfRule>
  </conditionalFormatting>
  <pageMargins left="0.7" right="0.7" top="0.75" bottom="0.75" header="0.3" footer="0.3"/>
  <pageSetup paperSize="9" scale="83" fitToHeight="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8" workbookViewId="0">
      <selection activeCell="A12" sqref="A12:A21"/>
    </sheetView>
  </sheetViews>
  <sheetFormatPr defaultRowHeight="15" x14ac:dyDescent="0.25"/>
  <cols>
    <col min="2" max="2" width="20.5703125" customWidth="1"/>
    <col min="3" max="3" width="17.28515625" customWidth="1"/>
    <col min="4" max="4" width="19.42578125" customWidth="1"/>
    <col min="5" max="5" width="15.28515625" style="60" customWidth="1"/>
    <col min="6" max="6" width="13.140625" style="121" customWidth="1"/>
    <col min="7" max="7" width="15.140625" customWidth="1"/>
  </cols>
  <sheetData>
    <row r="1" spans="1:7" ht="18.75" x14ac:dyDescent="0.3">
      <c r="A1" s="25"/>
      <c r="B1" s="282" t="s">
        <v>5</v>
      </c>
      <c r="C1" s="282"/>
      <c r="D1" s="282"/>
      <c r="E1" s="282"/>
      <c r="F1" s="282"/>
    </row>
    <row r="2" spans="1:7" ht="18.75" x14ac:dyDescent="0.3">
      <c r="A2" s="25"/>
      <c r="B2" s="283" t="s">
        <v>237</v>
      </c>
      <c r="C2" s="283"/>
      <c r="D2" s="283"/>
      <c r="E2" s="283"/>
      <c r="F2" s="283"/>
    </row>
    <row r="3" spans="1:7" ht="15.75" x14ac:dyDescent="0.25">
      <c r="A3" s="25"/>
      <c r="B3" s="284" t="s">
        <v>4</v>
      </c>
      <c r="C3" s="284"/>
      <c r="D3" s="284"/>
      <c r="E3" s="284"/>
      <c r="F3" s="284"/>
    </row>
    <row r="4" spans="1:7" ht="18.75" x14ac:dyDescent="0.3">
      <c r="A4" s="25"/>
      <c r="B4" s="283" t="s">
        <v>7</v>
      </c>
      <c r="C4" s="283"/>
      <c r="D4" s="283"/>
      <c r="E4" s="283"/>
      <c r="F4" s="283"/>
    </row>
    <row r="5" spans="1:7" ht="15.75" x14ac:dyDescent="0.25">
      <c r="A5" s="25"/>
      <c r="B5" s="284" t="s">
        <v>6</v>
      </c>
      <c r="C5" s="284"/>
      <c r="D5" s="284"/>
      <c r="E5" s="284"/>
      <c r="F5" s="284"/>
    </row>
    <row r="6" spans="1:7" ht="18.75" x14ac:dyDescent="0.3">
      <c r="A6" s="25"/>
      <c r="B6" s="282" t="s">
        <v>302</v>
      </c>
      <c r="C6" s="282"/>
      <c r="D6" s="282"/>
      <c r="E6" s="282"/>
      <c r="F6" s="282"/>
    </row>
    <row r="7" spans="1:7" ht="15.75" x14ac:dyDescent="0.25">
      <c r="A7" s="25"/>
      <c r="B7" s="285"/>
      <c r="C7" s="285"/>
      <c r="D7" s="285"/>
      <c r="E7" s="285"/>
      <c r="F7" s="285"/>
    </row>
    <row r="8" spans="1:7" x14ac:dyDescent="0.25">
      <c r="A8" s="286" t="s">
        <v>232</v>
      </c>
      <c r="B8" s="286" t="s">
        <v>233</v>
      </c>
      <c r="C8" s="286" t="s">
        <v>234</v>
      </c>
      <c r="D8" s="286" t="s">
        <v>285</v>
      </c>
      <c r="E8" s="289" t="s">
        <v>235</v>
      </c>
      <c r="F8" s="290" t="s">
        <v>236</v>
      </c>
      <c r="G8" s="272" t="s">
        <v>242</v>
      </c>
    </row>
    <row r="9" spans="1:7" x14ac:dyDescent="0.25">
      <c r="A9" s="286"/>
      <c r="B9" s="286"/>
      <c r="C9" s="286"/>
      <c r="D9" s="286"/>
      <c r="E9" s="289"/>
      <c r="F9" s="290"/>
      <c r="G9" s="272"/>
    </row>
    <row r="10" spans="1:7" x14ac:dyDescent="0.25">
      <c r="A10" s="286"/>
      <c r="B10" s="286"/>
      <c r="C10" s="286"/>
      <c r="D10" s="286"/>
      <c r="E10" s="289"/>
      <c r="F10" s="290"/>
      <c r="G10" s="272"/>
    </row>
    <row r="11" spans="1:7" ht="123" customHeight="1" x14ac:dyDescent="0.25">
      <c r="A11" s="286"/>
      <c r="B11" s="286"/>
      <c r="C11" s="286"/>
      <c r="D11" s="286"/>
      <c r="E11" s="289"/>
      <c r="F11" s="290"/>
      <c r="G11" s="272"/>
    </row>
    <row r="12" spans="1:7" ht="126" x14ac:dyDescent="0.25">
      <c r="A12" s="17">
        <v>1</v>
      </c>
      <c r="B12" s="27" t="s">
        <v>43</v>
      </c>
      <c r="C12" s="27" t="s">
        <v>305</v>
      </c>
      <c r="D12" s="27">
        <v>122.5</v>
      </c>
      <c r="E12" s="128">
        <v>104</v>
      </c>
      <c r="F12" s="131">
        <v>5</v>
      </c>
      <c r="G12" s="98">
        <f>F12/E12*100</f>
        <v>4.8076923076923084</v>
      </c>
    </row>
    <row r="13" spans="1:7" ht="63" x14ac:dyDescent="0.25">
      <c r="A13" s="17">
        <v>2</v>
      </c>
      <c r="B13" s="27" t="s">
        <v>75</v>
      </c>
      <c r="C13" s="27" t="s">
        <v>270</v>
      </c>
      <c r="D13" s="122">
        <v>31.238</v>
      </c>
      <c r="E13" s="59">
        <v>13</v>
      </c>
      <c r="F13" s="27">
        <v>1</v>
      </c>
      <c r="G13" s="99">
        <f>F13/E13*100</f>
        <v>7.6923076923076925</v>
      </c>
    </row>
    <row r="14" spans="1:7" ht="63" x14ac:dyDescent="0.25">
      <c r="A14" s="17">
        <v>3</v>
      </c>
      <c r="B14" s="27" t="s">
        <v>75</v>
      </c>
      <c r="C14" s="27" t="s">
        <v>270</v>
      </c>
      <c r="D14" s="122">
        <v>21.238499999999998</v>
      </c>
      <c r="E14" s="59">
        <v>10</v>
      </c>
      <c r="F14" s="27">
        <v>0</v>
      </c>
      <c r="G14" s="99">
        <f>F14/E14*100</f>
        <v>0</v>
      </c>
    </row>
    <row r="15" spans="1:7" ht="63" x14ac:dyDescent="0.25">
      <c r="A15" s="17">
        <v>4</v>
      </c>
      <c r="B15" s="27" t="s">
        <v>73</v>
      </c>
      <c r="C15" s="27" t="s">
        <v>74</v>
      </c>
      <c r="D15" s="27">
        <v>24.61</v>
      </c>
      <c r="E15" s="87">
        <v>21</v>
      </c>
      <c r="F15" s="15">
        <v>1</v>
      </c>
      <c r="G15" s="99">
        <f t="shared" ref="G15:G21" si="0">F15/E15*100</f>
        <v>4.7619047619047619</v>
      </c>
    </row>
    <row r="16" spans="1:7" ht="126" x14ac:dyDescent="0.25">
      <c r="A16" s="17">
        <v>5</v>
      </c>
      <c r="B16" s="48" t="s">
        <v>142</v>
      </c>
      <c r="C16" s="159" t="s">
        <v>306</v>
      </c>
      <c r="D16" s="27">
        <v>96.8</v>
      </c>
      <c r="E16" s="129">
        <v>136</v>
      </c>
      <c r="F16" s="15">
        <v>2</v>
      </c>
      <c r="G16" s="99">
        <f t="shared" si="0"/>
        <v>1.4705882352941175</v>
      </c>
    </row>
    <row r="17" spans="1:7" ht="126" x14ac:dyDescent="0.25">
      <c r="A17" s="17">
        <v>6</v>
      </c>
      <c r="B17" s="27" t="s">
        <v>153</v>
      </c>
      <c r="C17" s="27" t="s">
        <v>274</v>
      </c>
      <c r="D17" s="27">
        <v>81.180000000000007</v>
      </c>
      <c r="E17" s="87">
        <v>41</v>
      </c>
      <c r="F17" s="15">
        <v>2</v>
      </c>
      <c r="G17" s="99">
        <f t="shared" si="0"/>
        <v>4.8780487804878048</v>
      </c>
    </row>
    <row r="18" spans="1:7" ht="31.5" x14ac:dyDescent="0.25">
      <c r="A18" s="17">
        <v>7</v>
      </c>
      <c r="B18" s="27" t="s">
        <v>229</v>
      </c>
      <c r="C18" s="27" t="s">
        <v>275</v>
      </c>
      <c r="D18" s="48">
        <v>95.65</v>
      </c>
      <c r="E18" s="87">
        <v>32</v>
      </c>
      <c r="F18" s="15">
        <v>1</v>
      </c>
      <c r="G18" s="99">
        <f t="shared" si="0"/>
        <v>3.125</v>
      </c>
    </row>
    <row r="19" spans="1:7" ht="141.75" x14ac:dyDescent="0.25">
      <c r="A19" s="17">
        <v>8</v>
      </c>
      <c r="B19" s="27" t="s">
        <v>125</v>
      </c>
      <c r="C19" s="27" t="s">
        <v>51</v>
      </c>
      <c r="D19" s="27">
        <v>22.3</v>
      </c>
      <c r="E19" s="87">
        <v>43</v>
      </c>
      <c r="F19" s="15">
        <v>1</v>
      </c>
      <c r="G19" s="99">
        <f t="shared" si="0"/>
        <v>2.3255813953488373</v>
      </c>
    </row>
    <row r="20" spans="1:7" ht="126" x14ac:dyDescent="0.25">
      <c r="A20" s="17">
        <v>9</v>
      </c>
      <c r="B20" s="27" t="s">
        <v>162</v>
      </c>
      <c r="C20" s="27" t="s">
        <v>277</v>
      </c>
      <c r="D20" s="48">
        <v>101</v>
      </c>
      <c r="E20" s="87">
        <v>35</v>
      </c>
      <c r="F20" s="15">
        <v>1</v>
      </c>
      <c r="G20" s="99">
        <f t="shared" si="0"/>
        <v>2.8571428571428572</v>
      </c>
    </row>
    <row r="21" spans="1:7" ht="94.5" x14ac:dyDescent="0.25">
      <c r="A21" s="17">
        <v>10</v>
      </c>
      <c r="B21" s="27" t="s">
        <v>168</v>
      </c>
      <c r="C21" s="17" t="s">
        <v>169</v>
      </c>
      <c r="D21" s="49">
        <v>117.7</v>
      </c>
      <c r="E21" s="87">
        <v>53</v>
      </c>
      <c r="F21" s="15">
        <v>2</v>
      </c>
      <c r="G21" s="99">
        <f t="shared" si="0"/>
        <v>3.7735849056603774</v>
      </c>
    </row>
    <row r="22" spans="1:7" ht="15.75" x14ac:dyDescent="0.25">
      <c r="A22" s="47"/>
      <c r="B22" s="63" t="s">
        <v>19</v>
      </c>
      <c r="C22" s="47"/>
      <c r="D22" s="47"/>
      <c r="E22" s="130">
        <f>SUM(E13:E21)</f>
        <v>384</v>
      </c>
      <c r="F22" s="127">
        <f>SUM(F12:F21)</f>
        <v>16</v>
      </c>
      <c r="G22" s="97"/>
    </row>
    <row r="23" spans="1:7" ht="78.75" x14ac:dyDescent="0.25">
      <c r="B23" s="24" t="s">
        <v>243</v>
      </c>
      <c r="E23"/>
      <c r="F23" s="209" t="s">
        <v>304</v>
      </c>
    </row>
  </sheetData>
  <customSheetViews>
    <customSheetView guid="{AFF92845-F831-48B8-860E-7046A0C84820}">
      <selection activeCell="G22" sqref="G22"/>
      <pageMargins left="0.7" right="0.7" top="0.75" bottom="0.75" header="0.3" footer="0.3"/>
      <pageSetup paperSize="9" orientation="portrait" r:id="rId1"/>
    </customSheetView>
    <customSheetView guid="{BCE4E900-95F8-4F04-95DE-AB49B5289F76}" showPageBreaks="1" fitToPage="1" topLeftCell="A18">
      <selection sqref="A1:G25"/>
      <pageMargins left="0.7" right="0.7" top="0.75" bottom="0.75" header="0.3" footer="0.3"/>
      <pageSetup paperSize="9" scale="79" fitToHeight="0" orientation="portrait" r:id="rId2"/>
    </customSheetView>
  </customSheetViews>
  <mergeCells count="14">
    <mergeCell ref="B6:F6"/>
    <mergeCell ref="B1:F1"/>
    <mergeCell ref="B2:F2"/>
    <mergeCell ref="B3:F3"/>
    <mergeCell ref="B4:F4"/>
    <mergeCell ref="B5:F5"/>
    <mergeCell ref="G8:G11"/>
    <mergeCell ref="B7:F7"/>
    <mergeCell ref="A8:A11"/>
    <mergeCell ref="B8:B11"/>
    <mergeCell ref="C8:C11"/>
    <mergeCell ref="D8:D11"/>
    <mergeCell ref="E8:E11"/>
    <mergeCell ref="F8:F11"/>
  </mergeCells>
  <phoneticPr fontId="11" type="noConversion"/>
  <conditionalFormatting sqref="B1:C8 B9:B11 B13:C14">
    <cfRule type="containsText" dxfId="23" priority="24" operator="containsText" text="оду">
      <formula>NOT(ISERROR(SEARCH("оду",B1)))</formula>
    </cfRule>
  </conditionalFormatting>
  <conditionalFormatting sqref="D8">
    <cfRule type="containsText" dxfId="22" priority="23" operator="containsText" text="оду">
      <formula>NOT(ISERROR(SEARCH("оду",D8)))</formula>
    </cfRule>
  </conditionalFormatting>
  <conditionalFormatting sqref="B15">
    <cfRule type="containsText" dxfId="21" priority="22" operator="containsText" text="оду">
      <formula>NOT(ISERROR(SEARCH("оду",B15)))</formula>
    </cfRule>
  </conditionalFormatting>
  <conditionalFormatting sqref="B19">
    <cfRule type="containsText" dxfId="20" priority="19" operator="containsText" text="оду">
      <formula>NOT(ISERROR(SEARCH("оду",B19)))</formula>
    </cfRule>
  </conditionalFormatting>
  <conditionalFormatting sqref="B16">
    <cfRule type="containsText" dxfId="19" priority="18" operator="containsText" text="оду">
      <formula>NOT(ISERROR(SEARCH("оду",B16)))</formula>
    </cfRule>
  </conditionalFormatting>
  <conditionalFormatting sqref="B17">
    <cfRule type="containsText" dxfId="18" priority="17" operator="containsText" text="оду">
      <formula>NOT(ISERROR(SEARCH("оду",B17)))</formula>
    </cfRule>
  </conditionalFormatting>
  <conditionalFormatting sqref="B20">
    <cfRule type="containsText" dxfId="17" priority="16" operator="containsText" text="оду">
      <formula>NOT(ISERROR(SEARCH("оду",B20)))</formula>
    </cfRule>
  </conditionalFormatting>
  <conditionalFormatting sqref="B18">
    <cfRule type="containsText" dxfId="16" priority="15" operator="containsText" text="оду">
      <formula>NOT(ISERROR(SEARCH("оду",B18)))</formula>
    </cfRule>
  </conditionalFormatting>
  <conditionalFormatting sqref="C15">
    <cfRule type="containsText" dxfId="15" priority="14" operator="containsText" text="оду">
      <formula>NOT(ISERROR(SEARCH("оду",C15)))</formula>
    </cfRule>
  </conditionalFormatting>
  <conditionalFormatting sqref="C19">
    <cfRule type="containsText" dxfId="14" priority="11" operator="containsText" text="оду">
      <formula>NOT(ISERROR(SEARCH("оду",C19)))</formula>
    </cfRule>
  </conditionalFormatting>
  <conditionalFormatting sqref="C17">
    <cfRule type="containsText" dxfId="13" priority="9" operator="containsText" text="оду">
      <formula>NOT(ISERROR(SEARCH("оду",C17)))</formula>
    </cfRule>
  </conditionalFormatting>
  <conditionalFormatting sqref="C20">
    <cfRule type="containsText" dxfId="12" priority="8" operator="containsText" text="оду">
      <formula>NOT(ISERROR(SEARCH("оду",C20)))</formula>
    </cfRule>
  </conditionalFormatting>
  <conditionalFormatting sqref="C21">
    <cfRule type="containsText" dxfId="11" priority="7" operator="containsText" text="оду">
      <formula>NOT(ISERROR(SEARCH("оду",C21)))</formula>
    </cfRule>
  </conditionalFormatting>
  <conditionalFormatting sqref="C18">
    <cfRule type="containsText" dxfId="10" priority="6" operator="containsText" text="оду">
      <formula>NOT(ISERROR(SEARCH("оду",C18)))</formula>
    </cfRule>
  </conditionalFormatting>
  <conditionalFormatting sqref="C12">
    <cfRule type="containsText" dxfId="9" priority="3" operator="containsText" text="оду">
      <formula>NOT(ISERROR(SEARCH("оду",C12)))</formula>
    </cfRule>
  </conditionalFormatting>
  <conditionalFormatting sqref="B12">
    <cfRule type="containsText" dxfId="8" priority="2" operator="containsText" text="оду">
      <formula>NOT(ISERROR(SEARCH("оду",B12)))</formula>
    </cfRule>
  </conditionalFormatting>
  <conditionalFormatting sqref="C16">
    <cfRule type="containsText" dxfId="7" priority="1" operator="containsText" text="оду">
      <formula>NOT(ISERROR(SEARCH("оду",C16)))</formula>
    </cfRule>
  </conditionalFormatting>
  <pageMargins left="0.7" right="0.7" top="0.75" bottom="0.75" header="0.3" footer="0.3"/>
  <pageSetup paperSize="9" scale="79" fitToHeight="0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zoomScale="60" zoomScaleNormal="60" workbookViewId="0">
      <selection activeCell="O17" sqref="O17"/>
    </sheetView>
  </sheetViews>
  <sheetFormatPr defaultRowHeight="15" x14ac:dyDescent="0.25"/>
  <cols>
    <col min="2" max="2" width="21.28515625" customWidth="1"/>
    <col min="3" max="3" width="26.7109375" customWidth="1"/>
    <col min="4" max="4" width="14.42578125" customWidth="1"/>
    <col min="7" max="7" width="18.85546875" customWidth="1"/>
  </cols>
  <sheetData>
    <row r="1" spans="1:32" ht="15.75" x14ac:dyDescent="0.25">
      <c r="A1" s="6"/>
      <c r="B1" s="6"/>
      <c r="C1" s="6"/>
      <c r="D1" s="6"/>
      <c r="E1" s="6"/>
      <c r="F1" s="33"/>
      <c r="G1" s="33"/>
      <c r="H1" s="33"/>
      <c r="I1" s="33"/>
      <c r="J1" s="33"/>
      <c r="K1" s="33"/>
      <c r="L1" s="33"/>
      <c r="M1" s="33"/>
      <c r="N1" s="33"/>
      <c r="O1" s="33"/>
      <c r="P1" s="88"/>
      <c r="Q1" s="33"/>
      <c r="R1" s="33"/>
      <c r="S1" s="33"/>
      <c r="T1" s="33"/>
      <c r="U1" s="88"/>
      <c r="V1" s="33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8.75" x14ac:dyDescent="0.3">
      <c r="A2" s="216" t="s">
        <v>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6"/>
    </row>
    <row r="3" spans="1:32" ht="18.75" x14ac:dyDescent="0.3">
      <c r="A3" s="217" t="s">
        <v>261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</row>
    <row r="4" spans="1:32" ht="15.75" x14ac:dyDescent="0.25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6"/>
    </row>
    <row r="5" spans="1:32" ht="18.75" x14ac:dyDescent="0.3">
      <c r="A5" s="217" t="s">
        <v>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6"/>
    </row>
    <row r="6" spans="1:32" ht="15.75" x14ac:dyDescent="0.25">
      <c r="A6" s="218" t="s">
        <v>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</row>
    <row r="7" spans="1:32" ht="18.75" x14ac:dyDescent="0.3">
      <c r="A7" s="216" t="s">
        <v>302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6"/>
    </row>
    <row r="8" spans="1:32" ht="18.75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72"/>
      <c r="Q8" s="38"/>
      <c r="R8" s="38"/>
      <c r="S8" s="38"/>
      <c r="T8" s="38"/>
      <c r="U8" s="72"/>
      <c r="V8" s="38"/>
      <c r="W8" s="38"/>
      <c r="X8" s="38"/>
      <c r="Y8" s="38"/>
      <c r="Z8" s="38"/>
      <c r="AA8" s="38"/>
      <c r="AB8" s="38"/>
      <c r="AC8" s="38"/>
      <c r="AD8" s="38"/>
      <c r="AE8" s="38"/>
      <c r="AF8" s="6"/>
    </row>
    <row r="9" spans="1:32" ht="16.5" thickBot="1" x14ac:dyDescent="0.3">
      <c r="A9" s="25"/>
      <c r="B9" s="1"/>
      <c r="C9" s="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4"/>
      <c r="Q9" s="6"/>
      <c r="R9" s="6"/>
      <c r="S9" s="6"/>
      <c r="T9" s="6"/>
      <c r="U9" s="74"/>
      <c r="V9" s="6"/>
      <c r="W9" s="6"/>
      <c r="X9" s="1"/>
      <c r="Y9" s="1"/>
      <c r="Z9" s="1"/>
      <c r="AA9" s="1"/>
      <c r="AB9" s="1"/>
      <c r="AC9" s="1"/>
      <c r="AD9" s="1"/>
      <c r="AE9" s="1"/>
      <c r="AF9" s="1"/>
    </row>
    <row r="10" spans="1:32" ht="16.5" thickBot="1" x14ac:dyDescent="0.3">
      <c r="A10" s="213" t="s">
        <v>11</v>
      </c>
      <c r="B10" s="213" t="s">
        <v>31</v>
      </c>
      <c r="C10" s="213" t="s">
        <v>30</v>
      </c>
      <c r="D10" s="213" t="s">
        <v>285</v>
      </c>
      <c r="E10" s="219" t="s">
        <v>12</v>
      </c>
      <c r="F10" s="220"/>
      <c r="G10" s="213" t="s">
        <v>286</v>
      </c>
      <c r="H10" s="210" t="s">
        <v>13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2"/>
      <c r="W10" s="210" t="s">
        <v>14</v>
      </c>
      <c r="X10" s="211"/>
      <c r="Y10" s="211"/>
      <c r="Z10" s="211"/>
      <c r="AA10" s="211"/>
      <c r="AB10" s="211"/>
      <c r="AC10" s="211"/>
      <c r="AD10" s="211"/>
      <c r="AE10" s="211"/>
      <c r="AF10" s="212"/>
    </row>
    <row r="11" spans="1:32" ht="135.75" customHeight="1" thickBot="1" x14ac:dyDescent="0.3">
      <c r="A11" s="214"/>
      <c r="B11" s="214"/>
      <c r="C11" s="214"/>
      <c r="D11" s="214"/>
      <c r="E11" s="221"/>
      <c r="F11" s="222"/>
      <c r="G11" s="214"/>
      <c r="H11" s="210" t="s">
        <v>15</v>
      </c>
      <c r="I11" s="211"/>
      <c r="J11" s="211"/>
      <c r="K11" s="211"/>
      <c r="L11" s="211"/>
      <c r="M11" s="211"/>
      <c r="N11" s="211"/>
      <c r="O11" s="212"/>
      <c r="P11" s="210" t="s">
        <v>16</v>
      </c>
      <c r="Q11" s="211"/>
      <c r="R11" s="211"/>
      <c r="S11" s="211"/>
      <c r="T11" s="211"/>
      <c r="U11" s="211"/>
      <c r="V11" s="212"/>
      <c r="W11" s="210" t="s">
        <v>17</v>
      </c>
      <c r="X11" s="212"/>
      <c r="Y11" s="210" t="s">
        <v>18</v>
      </c>
      <c r="Z11" s="211"/>
      <c r="AA11" s="211"/>
      <c r="AB11" s="211"/>
      <c r="AC11" s="211"/>
      <c r="AD11" s="211"/>
      <c r="AE11" s="211"/>
      <c r="AF11" s="212"/>
    </row>
    <row r="12" spans="1:32" ht="16.5" thickBot="1" x14ac:dyDescent="0.3">
      <c r="A12" s="214"/>
      <c r="B12" s="214"/>
      <c r="C12" s="214"/>
      <c r="D12" s="214"/>
      <c r="E12" s="213" t="s">
        <v>244</v>
      </c>
      <c r="F12" s="213" t="s">
        <v>303</v>
      </c>
      <c r="G12" s="214"/>
      <c r="H12" s="213" t="s">
        <v>19</v>
      </c>
      <c r="I12" s="213" t="s">
        <v>20</v>
      </c>
      <c r="J12" s="213" t="s">
        <v>21</v>
      </c>
      <c r="K12" s="210" t="s">
        <v>0</v>
      </c>
      <c r="L12" s="211"/>
      <c r="M12" s="211"/>
      <c r="N12" s="211"/>
      <c r="O12" s="212"/>
      <c r="P12" s="226" t="s">
        <v>19</v>
      </c>
      <c r="Q12" s="210" t="s">
        <v>22</v>
      </c>
      <c r="R12" s="211"/>
      <c r="S12" s="211"/>
      <c r="T12" s="211"/>
      <c r="U12" s="212"/>
      <c r="V12" s="213" t="s">
        <v>23</v>
      </c>
      <c r="W12" s="213" t="s">
        <v>19</v>
      </c>
      <c r="X12" s="213" t="s">
        <v>20</v>
      </c>
      <c r="Y12" s="213" t="s">
        <v>19</v>
      </c>
      <c r="Z12" s="213" t="s">
        <v>20</v>
      </c>
      <c r="AA12" s="213" t="s">
        <v>24</v>
      </c>
      <c r="AB12" s="210" t="s">
        <v>22</v>
      </c>
      <c r="AC12" s="211"/>
      <c r="AD12" s="211"/>
      <c r="AE12" s="211"/>
      <c r="AF12" s="212"/>
    </row>
    <row r="13" spans="1:32" ht="16.5" thickBot="1" x14ac:dyDescent="0.3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0" t="s">
        <v>25</v>
      </c>
      <c r="L13" s="211"/>
      <c r="M13" s="211"/>
      <c r="N13" s="212"/>
      <c r="O13" s="213" t="s">
        <v>26</v>
      </c>
      <c r="P13" s="227"/>
      <c r="Q13" s="210" t="s">
        <v>25</v>
      </c>
      <c r="R13" s="211"/>
      <c r="S13" s="211"/>
      <c r="T13" s="212"/>
      <c r="U13" s="226" t="s">
        <v>26</v>
      </c>
      <c r="V13" s="214"/>
      <c r="W13" s="214"/>
      <c r="X13" s="214"/>
      <c r="Y13" s="214"/>
      <c r="Z13" s="214"/>
      <c r="AA13" s="214"/>
      <c r="AB13" s="210" t="s">
        <v>25</v>
      </c>
      <c r="AC13" s="211"/>
      <c r="AD13" s="211"/>
      <c r="AE13" s="212"/>
      <c r="AF13" s="213" t="s">
        <v>26</v>
      </c>
    </row>
    <row r="14" spans="1:32" ht="159.75" customHeight="1" x14ac:dyDescent="0.2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46" t="s">
        <v>27</v>
      </c>
      <c r="L14" s="46" t="s">
        <v>2</v>
      </c>
      <c r="M14" s="46" t="s">
        <v>28</v>
      </c>
      <c r="N14" s="46" t="s">
        <v>29</v>
      </c>
      <c r="O14" s="214"/>
      <c r="P14" s="227"/>
      <c r="Q14" s="46" t="s">
        <v>27</v>
      </c>
      <c r="R14" s="46" t="s">
        <v>2</v>
      </c>
      <c r="S14" s="46" t="s">
        <v>28</v>
      </c>
      <c r="T14" s="46" t="s">
        <v>29</v>
      </c>
      <c r="U14" s="227"/>
      <c r="V14" s="214"/>
      <c r="W14" s="214"/>
      <c r="X14" s="214"/>
      <c r="Y14" s="214"/>
      <c r="Z14" s="214"/>
      <c r="AA14" s="214"/>
      <c r="AB14" s="46" t="s">
        <v>27</v>
      </c>
      <c r="AC14" s="46" t="s">
        <v>2</v>
      </c>
      <c r="AD14" s="46" t="s">
        <v>28</v>
      </c>
      <c r="AE14" s="46" t="s">
        <v>29</v>
      </c>
      <c r="AF14" s="214"/>
    </row>
    <row r="15" spans="1:32" ht="15.75" x14ac:dyDescent="0.2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  <c r="O15" s="27">
        <v>15</v>
      </c>
      <c r="P15" s="59">
        <v>16</v>
      </c>
      <c r="Q15" s="27">
        <v>17</v>
      </c>
      <c r="R15" s="27">
        <v>18</v>
      </c>
      <c r="S15" s="27">
        <v>19</v>
      </c>
      <c r="T15" s="27">
        <v>20</v>
      </c>
      <c r="U15" s="59">
        <v>21</v>
      </c>
      <c r="V15" s="27">
        <v>22</v>
      </c>
      <c r="W15" s="27">
        <v>23</v>
      </c>
      <c r="X15" s="27">
        <v>24</v>
      </c>
      <c r="Y15" s="27">
        <v>25</v>
      </c>
      <c r="Z15" s="27">
        <v>26</v>
      </c>
      <c r="AA15" s="27">
        <v>27</v>
      </c>
      <c r="AB15" s="27">
        <v>28</v>
      </c>
      <c r="AC15" s="27">
        <v>29</v>
      </c>
      <c r="AD15" s="27">
        <v>30</v>
      </c>
      <c r="AE15" s="27">
        <v>31</v>
      </c>
      <c r="AF15" s="27">
        <v>32</v>
      </c>
    </row>
    <row r="16" spans="1:32" ht="57" customHeight="1" x14ac:dyDescent="0.25">
      <c r="A16" s="159">
        <v>1</v>
      </c>
      <c r="B16" s="159" t="s">
        <v>174</v>
      </c>
      <c r="C16" s="159" t="s">
        <v>49</v>
      </c>
      <c r="D16" s="13">
        <v>8.75</v>
      </c>
      <c r="E16" s="159">
        <v>0</v>
      </c>
      <c r="F16" s="159">
        <v>40</v>
      </c>
      <c r="G16" s="13">
        <f>F16/D16</f>
        <v>4.5714285714285712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59">
        <v>0</v>
      </c>
      <c r="Q16" s="159">
        <v>0</v>
      </c>
      <c r="R16" s="159">
        <v>0</v>
      </c>
      <c r="S16" s="159">
        <v>0</v>
      </c>
      <c r="T16" s="159">
        <v>0</v>
      </c>
      <c r="U16" s="59">
        <v>0</v>
      </c>
      <c r="V16" s="159">
        <v>0</v>
      </c>
      <c r="W16" s="159">
        <v>4</v>
      </c>
      <c r="X16" s="159">
        <v>12</v>
      </c>
      <c r="Y16" s="159">
        <v>3</v>
      </c>
      <c r="Z16" s="159">
        <v>7</v>
      </c>
      <c r="AA16" s="159">
        <v>0</v>
      </c>
      <c r="AB16" s="159">
        <v>0</v>
      </c>
      <c r="AC16" s="159">
        <v>0</v>
      </c>
      <c r="AD16" s="159">
        <v>0</v>
      </c>
      <c r="AE16" s="159">
        <v>2</v>
      </c>
      <c r="AF16" s="159">
        <v>1</v>
      </c>
    </row>
    <row r="17" spans="1:32" ht="144" customHeight="1" x14ac:dyDescent="0.25">
      <c r="A17" s="159">
        <v>2</v>
      </c>
      <c r="B17" s="27" t="s">
        <v>75</v>
      </c>
      <c r="C17" s="27" t="s">
        <v>270</v>
      </c>
      <c r="D17" s="122">
        <v>31.238</v>
      </c>
      <c r="E17" s="83">
        <v>50</v>
      </c>
      <c r="F17" s="83">
        <v>64</v>
      </c>
      <c r="G17" s="112">
        <f>F17/D17</f>
        <v>2.0487867341058967</v>
      </c>
      <c r="H17" s="83">
        <v>4</v>
      </c>
      <c r="I17" s="83">
        <f>H17/E17*100</f>
        <v>8</v>
      </c>
      <c r="J17" s="83">
        <v>0</v>
      </c>
      <c r="K17" s="83">
        <v>0</v>
      </c>
      <c r="L17" s="83">
        <v>0</v>
      </c>
      <c r="M17" s="83">
        <v>0</v>
      </c>
      <c r="N17" s="83">
        <v>3</v>
      </c>
      <c r="O17" s="83">
        <v>1</v>
      </c>
      <c r="P17" s="83">
        <v>4</v>
      </c>
      <c r="Q17" s="83">
        <v>0</v>
      </c>
      <c r="R17" s="83">
        <v>0</v>
      </c>
      <c r="S17" s="83">
        <v>0</v>
      </c>
      <c r="T17" s="83">
        <v>3</v>
      </c>
      <c r="U17" s="83">
        <v>1</v>
      </c>
      <c r="V17" s="83">
        <v>100</v>
      </c>
      <c r="W17" s="83">
        <f>F17*X17/100</f>
        <v>5.12</v>
      </c>
      <c r="X17" s="83">
        <v>8</v>
      </c>
      <c r="Y17" s="83">
        <v>4</v>
      </c>
      <c r="Z17" s="83">
        <v>8</v>
      </c>
      <c r="AA17" s="83">
        <v>0</v>
      </c>
      <c r="AB17" s="83">
        <v>0</v>
      </c>
      <c r="AC17" s="83">
        <v>0</v>
      </c>
      <c r="AD17" s="83">
        <v>0</v>
      </c>
      <c r="AE17" s="83">
        <v>3</v>
      </c>
      <c r="AF17" s="83">
        <v>1</v>
      </c>
    </row>
    <row r="18" spans="1:32" ht="144" customHeight="1" x14ac:dyDescent="0.25">
      <c r="A18" s="159">
        <v>3</v>
      </c>
      <c r="B18" s="27" t="s">
        <v>75</v>
      </c>
      <c r="C18" s="27" t="s">
        <v>270</v>
      </c>
      <c r="D18" s="122">
        <v>21.238499999999998</v>
      </c>
      <c r="E18" s="83">
        <v>37</v>
      </c>
      <c r="F18" s="83">
        <v>33</v>
      </c>
      <c r="G18" s="112">
        <f>F18/D18</f>
        <v>1.5537820467547145</v>
      </c>
      <c r="H18" s="83">
        <v>2</v>
      </c>
      <c r="I18" s="83">
        <f>H18/E18*100</f>
        <v>5.4054054054054053</v>
      </c>
      <c r="J18" s="83">
        <v>0</v>
      </c>
      <c r="K18" s="83">
        <v>0</v>
      </c>
      <c r="L18" s="83">
        <v>0</v>
      </c>
      <c r="M18" s="83">
        <v>0</v>
      </c>
      <c r="N18" s="83">
        <v>1</v>
      </c>
      <c r="O18" s="83">
        <v>1</v>
      </c>
      <c r="P18" s="83">
        <v>2</v>
      </c>
      <c r="Q18" s="83">
        <v>0</v>
      </c>
      <c r="R18" s="83">
        <v>0</v>
      </c>
      <c r="S18" s="83">
        <v>0</v>
      </c>
      <c r="T18" s="83">
        <v>1</v>
      </c>
      <c r="U18" s="83">
        <v>1</v>
      </c>
      <c r="V18" s="83">
        <v>100</v>
      </c>
      <c r="W18" s="83">
        <f>F18*X18/100</f>
        <v>2.64</v>
      </c>
      <c r="X18" s="83">
        <v>8</v>
      </c>
      <c r="Y18" s="83">
        <v>2</v>
      </c>
      <c r="Z18" s="83">
        <v>5</v>
      </c>
      <c r="AA18" s="83">
        <v>0</v>
      </c>
      <c r="AB18" s="83">
        <v>0</v>
      </c>
      <c r="AC18" s="83">
        <v>0</v>
      </c>
      <c r="AD18" s="83">
        <v>0</v>
      </c>
      <c r="AE18" s="83">
        <v>1</v>
      </c>
      <c r="AF18" s="83">
        <v>1</v>
      </c>
    </row>
    <row r="19" spans="1:32" ht="98.25" customHeight="1" x14ac:dyDescent="0.25">
      <c r="A19" s="159">
        <v>4</v>
      </c>
      <c r="B19" s="27" t="s">
        <v>84</v>
      </c>
      <c r="C19" s="27" t="s">
        <v>307</v>
      </c>
      <c r="D19" s="27">
        <v>7.57</v>
      </c>
      <c r="E19" s="83">
        <v>37</v>
      </c>
      <c r="F19" s="83">
        <v>42</v>
      </c>
      <c r="G19" s="112">
        <f>F19/D19</f>
        <v>5.5482166446499335</v>
      </c>
      <c r="H19" s="83">
        <v>4</v>
      </c>
      <c r="I19" s="83">
        <f>H19/E19*100</f>
        <v>10.810810810810811</v>
      </c>
      <c r="J19" s="83">
        <v>0</v>
      </c>
      <c r="K19" s="83">
        <v>0</v>
      </c>
      <c r="L19" s="83">
        <v>0</v>
      </c>
      <c r="M19" s="83">
        <v>0</v>
      </c>
      <c r="N19" s="83">
        <v>3</v>
      </c>
      <c r="O19" s="83">
        <v>1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f>F19*X19/100</f>
        <v>5.04</v>
      </c>
      <c r="X19" s="83">
        <v>12</v>
      </c>
      <c r="Y19" s="83">
        <v>4</v>
      </c>
      <c r="Z19" s="83">
        <f>Y19/F19*100</f>
        <v>9.5238095238095237</v>
      </c>
      <c r="AA19" s="83">
        <v>0</v>
      </c>
      <c r="AB19" s="83">
        <v>0</v>
      </c>
      <c r="AC19" s="83">
        <v>0</v>
      </c>
      <c r="AD19" s="83">
        <v>0</v>
      </c>
      <c r="AE19" s="83">
        <v>3</v>
      </c>
      <c r="AF19" s="83">
        <v>1</v>
      </c>
    </row>
    <row r="20" spans="1:32" ht="15.75" x14ac:dyDescent="0.25">
      <c r="A20" s="47"/>
      <c r="B20" s="65" t="s">
        <v>1</v>
      </c>
      <c r="C20" s="17"/>
      <c r="D20" s="12"/>
      <c r="E20" s="53">
        <f>SUM(E17:E19)</f>
        <v>124</v>
      </c>
      <c r="F20" s="53">
        <f>SUM(F17:F19)</f>
        <v>139</v>
      </c>
      <c r="G20" s="19"/>
      <c r="H20" s="11">
        <f t="shared" ref="H20:Q20" si="0">SUM(H17:H19)</f>
        <v>10</v>
      </c>
      <c r="I20" s="11">
        <f t="shared" si="0"/>
        <v>24.216216216216218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  <c r="N20" s="11">
        <f t="shared" si="0"/>
        <v>7</v>
      </c>
      <c r="O20" s="11">
        <f t="shared" si="0"/>
        <v>3</v>
      </c>
      <c r="P20" s="87">
        <f t="shared" si="0"/>
        <v>6</v>
      </c>
      <c r="Q20" s="11">
        <f t="shared" si="0"/>
        <v>0</v>
      </c>
      <c r="R20" s="11">
        <v>0</v>
      </c>
      <c r="S20" s="11">
        <v>0</v>
      </c>
      <c r="T20" s="11">
        <f>SUM(T17:T19)</f>
        <v>4</v>
      </c>
      <c r="U20" s="87">
        <f>SUM(U17:U19)</f>
        <v>2</v>
      </c>
      <c r="V20" s="11"/>
      <c r="W20" s="118">
        <f>SUM(W17:W19)</f>
        <v>12.8</v>
      </c>
      <c r="X20" s="14"/>
      <c r="Y20" s="53">
        <f>SUM(Y17:Y19)</f>
        <v>10</v>
      </c>
      <c r="Z20" s="14"/>
      <c r="AA20" s="18">
        <f t="shared" ref="AA20:AF20" si="1">SUM(AA17:AA19)</f>
        <v>0</v>
      </c>
      <c r="AB20" s="18">
        <f t="shared" si="1"/>
        <v>0</v>
      </c>
      <c r="AC20" s="18">
        <f t="shared" si="1"/>
        <v>0</v>
      </c>
      <c r="AD20" s="18">
        <f t="shared" si="1"/>
        <v>0</v>
      </c>
      <c r="AE20" s="15">
        <f t="shared" si="1"/>
        <v>7</v>
      </c>
      <c r="AF20" s="15">
        <f t="shared" si="1"/>
        <v>3</v>
      </c>
    </row>
    <row r="21" spans="1:32" ht="15.75" x14ac:dyDescent="0.25">
      <c r="A21" s="230" t="s">
        <v>260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</row>
    <row r="22" spans="1:32" ht="15.75" x14ac:dyDescent="0.25">
      <c r="A22" s="31"/>
      <c r="B22" s="24"/>
      <c r="C22" s="22"/>
      <c r="D22" s="21"/>
      <c r="E22" s="21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84"/>
      <c r="Q22" s="34"/>
      <c r="R22" s="34"/>
      <c r="S22" s="34"/>
      <c r="T22" s="34"/>
      <c r="U22" s="84"/>
      <c r="V22" s="34"/>
      <c r="W22" s="75"/>
      <c r="X22" s="30"/>
      <c r="Y22" s="78"/>
      <c r="Z22" s="30"/>
      <c r="AA22" s="30"/>
      <c r="AB22" s="30"/>
      <c r="AC22" s="30"/>
      <c r="AD22" s="30"/>
    </row>
    <row r="23" spans="1:32" ht="18.75" x14ac:dyDescent="0.3">
      <c r="A23" s="229" t="s">
        <v>241</v>
      </c>
      <c r="B23" s="229"/>
      <c r="C23" s="229"/>
      <c r="D23" s="7"/>
      <c r="E23" s="7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85"/>
      <c r="Q23" s="35"/>
      <c r="R23" s="35"/>
      <c r="S23" s="35"/>
      <c r="T23" s="35"/>
      <c r="U23" s="85"/>
      <c r="V23" s="35"/>
      <c r="W23" s="76"/>
      <c r="X23" s="231" t="s">
        <v>304</v>
      </c>
      <c r="Y23" s="231"/>
      <c r="Z23" s="231"/>
      <c r="AA23" s="231"/>
      <c r="AB23" s="231"/>
      <c r="AC23" s="39"/>
      <c r="AD23" s="32"/>
    </row>
    <row r="24" spans="1:32" ht="18.75" x14ac:dyDescent="0.3">
      <c r="A24" s="229"/>
      <c r="B24" s="229"/>
      <c r="C24" s="229"/>
      <c r="D24" s="9"/>
      <c r="E24" s="9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86"/>
      <c r="Q24" s="36"/>
      <c r="R24" s="36"/>
      <c r="S24" s="36"/>
      <c r="T24" s="36"/>
      <c r="U24" s="86"/>
      <c r="V24" s="36"/>
      <c r="W24" s="77"/>
      <c r="X24" s="231"/>
      <c r="Y24" s="231"/>
      <c r="Z24" s="231"/>
      <c r="AA24" s="231"/>
      <c r="AB24" s="231"/>
      <c r="AC24" s="39"/>
      <c r="AD24" s="6"/>
    </row>
    <row r="25" spans="1:32" x14ac:dyDescent="0.25">
      <c r="A25" s="229"/>
      <c r="B25" s="229"/>
      <c r="C25" s="229"/>
      <c r="P25" s="60"/>
      <c r="U25" s="60"/>
      <c r="W25" s="60"/>
      <c r="Y25" s="60"/>
    </row>
  </sheetData>
  <customSheetViews>
    <customSheetView guid="{AFF92845-F831-48B8-860E-7046A0C84820}" scale="60">
      <selection activeCell="G27" sqref="G27"/>
      <pageMargins left="0.7" right="0.7" top="0.75" bottom="0.75" header="0.3" footer="0.3"/>
    </customSheetView>
    <customSheetView guid="{BCE4E900-95F8-4F04-95DE-AB49B5289F76}" scale="60" showPageBreaks="1" fitToPage="1" topLeftCell="A4">
      <selection activeCell="H11" sqref="H11:O11"/>
      <pageMargins left="0.7" right="0.7" top="0.75" bottom="0.75" header="0.3" footer="0.3"/>
      <pageSetup paperSize="9" scale="38" fitToHeight="0" orientation="landscape" r:id="rId1"/>
    </customSheetView>
  </customSheetViews>
  <mergeCells count="42">
    <mergeCell ref="W10:AF10"/>
    <mergeCell ref="K12:O12"/>
    <mergeCell ref="O13:O14"/>
    <mergeCell ref="Q13:T13"/>
    <mergeCell ref="V12:V14"/>
    <mergeCell ref="W12:W14"/>
    <mergeCell ref="X12:X14"/>
    <mergeCell ref="Y12:Y14"/>
    <mergeCell ref="U13:U14"/>
    <mergeCell ref="Z12:Z14"/>
    <mergeCell ref="A2:AE2"/>
    <mergeCell ref="A3:AE3"/>
    <mergeCell ref="A4:AE4"/>
    <mergeCell ref="A5:AE5"/>
    <mergeCell ref="P11:V11"/>
    <mergeCell ref="W11:X11"/>
    <mergeCell ref="Y11:AF11"/>
    <mergeCell ref="H11:O11"/>
    <mergeCell ref="A6:AE6"/>
    <mergeCell ref="A7:AE7"/>
    <mergeCell ref="A10:A14"/>
    <mergeCell ref="B10:B14"/>
    <mergeCell ref="C10:C14"/>
    <mergeCell ref="D10:D14"/>
    <mergeCell ref="E10:F11"/>
    <mergeCell ref="H10:V10"/>
    <mergeCell ref="A23:C25"/>
    <mergeCell ref="X23:AB24"/>
    <mergeCell ref="G10:G14"/>
    <mergeCell ref="E12:E14"/>
    <mergeCell ref="F12:F14"/>
    <mergeCell ref="P12:P14"/>
    <mergeCell ref="AB12:AF12"/>
    <mergeCell ref="K13:N13"/>
    <mergeCell ref="H12:H14"/>
    <mergeCell ref="I12:I14"/>
    <mergeCell ref="AB13:AE13"/>
    <mergeCell ref="AF13:AF14"/>
    <mergeCell ref="AA12:AA14"/>
    <mergeCell ref="Q12:U12"/>
    <mergeCell ref="A21:AD21"/>
    <mergeCell ref="J12:J14"/>
  </mergeCells>
  <phoneticPr fontId="11" type="noConversion"/>
  <conditionalFormatting sqref="B10:C15 B17:C18">
    <cfRule type="containsText" dxfId="6" priority="7" operator="containsText" text="оду">
      <formula>NOT(ISERROR(SEARCH("оду",B10)))</formula>
    </cfRule>
  </conditionalFormatting>
  <conditionalFormatting sqref="B19:C19">
    <cfRule type="containsText" dxfId="5" priority="6" operator="containsText" text="оду">
      <formula>NOT(ISERROR(SEARCH("оду",B19)))</formula>
    </cfRule>
  </conditionalFormatting>
  <conditionalFormatting sqref="C20">
    <cfRule type="containsText" dxfId="4" priority="4" operator="containsText" text="оду">
      <formula>NOT(ISERROR(SEARCH("оду",C20)))</formula>
    </cfRule>
  </conditionalFormatting>
  <conditionalFormatting sqref="A22:B22 A21">
    <cfRule type="containsText" dxfId="3" priority="3" operator="containsText" text="оду">
      <formula>NOT(ISERROR(SEARCH("оду",A21)))</formula>
    </cfRule>
  </conditionalFormatting>
  <conditionalFormatting sqref="A23">
    <cfRule type="containsText" dxfId="2" priority="2" operator="containsText" text="оду">
      <formula>NOT(ISERROR(SEARCH("оду",A23)))</formula>
    </cfRule>
  </conditionalFormatting>
  <conditionalFormatting sqref="B16:C16">
    <cfRule type="containsText" dxfId="1" priority="1" operator="containsText" text="оду">
      <formula>NOT(ISERROR(SEARCH("оду",B16)))</formula>
    </cfRule>
  </conditionalFormatting>
  <pageMargins left="0.7" right="0.7" top="0.75" bottom="0.75" header="0.3" footer="0.3"/>
  <pageSetup paperSize="9" scale="3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Лось1</vt:lpstr>
      <vt:lpstr>Олень Благородн</vt:lpstr>
      <vt:lpstr>Косуля</vt:lpstr>
      <vt:lpstr>Рысь</vt:lpstr>
      <vt:lpstr>олень пятнистый</vt:lpstr>
      <vt:lpstr>медведь </vt:lpstr>
      <vt:lpstr>барсук</vt:lpstr>
      <vt:lpstr>выдра</vt:lpstr>
      <vt:lpstr>лань</vt:lpstr>
      <vt:lpstr>Лист1</vt:lpstr>
      <vt:lpstr>Косуля!Область_печати</vt:lpstr>
      <vt:lpstr>'Олень Благородн'!Область_печати</vt:lpstr>
      <vt:lpstr>Рысь!Область_печати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2023-06-15T06:22:42Z</cp:lastPrinted>
  <dcterms:created xsi:type="dcterms:W3CDTF">2013-07-19T13:26:47Z</dcterms:created>
  <dcterms:modified xsi:type="dcterms:W3CDTF">2024-05-08T08:38:58Z</dcterms:modified>
</cp:coreProperties>
</file>